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j12kantoor-my.sharepoint.com/personal/joop_mesman_bij12_nl/Documents/Documenten/definitieve documenten skp actualisatie/"/>
    </mc:Choice>
  </mc:AlternateContent>
  <xr:revisionPtr revIDLastSave="203" documentId="8_{0E96AC77-81CB-4558-92AC-CDE8670317EA}" xr6:coauthVersionLast="47" xr6:coauthVersionMax="47" xr10:uidLastSave="{C90A7479-22D4-49F9-A01E-A5A702661FBF}"/>
  <bookViews>
    <workbookView xWindow="-28920" yWindow="-705" windowWidth="29040" windowHeight="15720" xr2:uid="{00000000-000D-0000-FFFF-FFFF00000000}"/>
  </bookViews>
  <sheets>
    <sheet name="Subsidietarieven beheerjaar2025" sheetId="1" r:id="rId1"/>
  </sheets>
  <definedNames>
    <definedName name="_xlnm._FilterDatabase" localSheetId="0" hidden="1">'Subsidietarieven beheerjaar2025'!$A$3:$E$66</definedName>
    <definedName name="qryExcel_Normkosten">'Subsidietarieven beheerjaar2025'!$A$3:$E$66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  <c r="G74" i="1"/>
  <c r="E74" i="1"/>
  <c r="E7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9" i="1"/>
  <c r="G77" i="1"/>
  <c r="G80" i="1"/>
  <c r="G81" i="1"/>
  <c r="G82" i="1"/>
  <c r="G83" i="1"/>
  <c r="G89" i="1"/>
  <c r="G90" i="1"/>
  <c r="G91" i="1"/>
  <c r="G92" i="1"/>
  <c r="G93" i="1"/>
  <c r="G95" i="1"/>
  <c r="G101" i="1"/>
  <c r="G102" i="1"/>
  <c r="G103" i="1"/>
  <c r="G104" i="1"/>
  <c r="G105" i="1"/>
  <c r="G106" i="1"/>
  <c r="G107" i="1"/>
  <c r="G113" i="1"/>
  <c r="G114" i="1"/>
  <c r="G115" i="1"/>
  <c r="G116" i="1"/>
  <c r="G117" i="1"/>
  <c r="G118" i="1"/>
  <c r="G119" i="1"/>
  <c r="G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9" i="1"/>
  <c r="F70" i="1"/>
  <c r="G70" i="1" s="1"/>
  <c r="F77" i="1"/>
  <c r="F80" i="1"/>
  <c r="F81" i="1"/>
  <c r="F82" i="1"/>
  <c r="F83" i="1"/>
  <c r="F84" i="1"/>
  <c r="G84" i="1" s="1"/>
  <c r="F85" i="1"/>
  <c r="G85" i="1" s="1"/>
  <c r="F86" i="1"/>
  <c r="G86" i="1" s="1"/>
  <c r="F87" i="1"/>
  <c r="G87" i="1" s="1"/>
  <c r="F88" i="1"/>
  <c r="G88" i="1" s="1"/>
  <c r="F89" i="1"/>
  <c r="F90" i="1"/>
  <c r="F91" i="1"/>
  <c r="F92" i="1"/>
  <c r="F93" i="1"/>
  <c r="F94" i="1"/>
  <c r="G94" i="1" s="1"/>
  <c r="F95" i="1"/>
  <c r="F96" i="1"/>
  <c r="G96" i="1" s="1"/>
  <c r="F97" i="1"/>
  <c r="G97" i="1" s="1"/>
  <c r="F98" i="1"/>
  <c r="G98" i="1" s="1"/>
  <c r="F99" i="1"/>
  <c r="G99" i="1" s="1"/>
  <c r="F100" i="1"/>
  <c r="G100" i="1" s="1"/>
  <c r="F101" i="1"/>
  <c r="F102" i="1"/>
  <c r="F103" i="1"/>
  <c r="F104" i="1"/>
  <c r="F105" i="1"/>
  <c r="F106" i="1"/>
  <c r="F107" i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F114" i="1"/>
  <c r="F115" i="1"/>
  <c r="F116" i="1"/>
  <c r="F117" i="1"/>
  <c r="F118" i="1"/>
  <c r="F119" i="1"/>
</calcChain>
</file>

<file path=xl/sharedStrings.xml><?xml version="1.0" encoding="utf-8"?>
<sst xmlns="http://schemas.openxmlformats.org/spreadsheetml/2006/main" count="285" uniqueCount="122">
  <si>
    <t>Natuurtype Nr</t>
  </si>
  <si>
    <t>Beheertype Nr</t>
  </si>
  <si>
    <t>Beheertype</t>
  </si>
  <si>
    <t xml:space="preserve">Subsidietarief 2024 op basis van 84% SKP </t>
  </si>
  <si>
    <t>Standaard kostprijs beheerjaar 2025</t>
  </si>
  <si>
    <t>Subsidietarief 2025 op basis van 84% SKP</t>
  </si>
  <si>
    <t xml:space="preserve">Subsidietarief 2025 op basis van 84% SKP </t>
  </si>
  <si>
    <t>Inclusief opslag (9,72%)</t>
  </si>
  <si>
    <t>L01</t>
  </si>
  <si>
    <t>01</t>
  </si>
  <si>
    <t>Poel en klein historisch water    (per stuk)</t>
  </si>
  <si>
    <t>02</t>
  </si>
  <si>
    <t>Houtwal en houtsingel                (per ha)</t>
  </si>
  <si>
    <t>03</t>
  </si>
  <si>
    <t>Elzensingel                            (per 100 m)</t>
  </si>
  <si>
    <t>05</t>
  </si>
  <si>
    <t>Knip- en scheerheg               (per 100 m)</t>
  </si>
  <si>
    <t>06</t>
  </si>
  <si>
    <t>Struweelhaag                        (per 100 m)</t>
  </si>
  <si>
    <t>07</t>
  </si>
  <si>
    <t>Laan                     (met aan weerszijden van de weg teminste één rij bomen, per 100 m)</t>
  </si>
  <si>
    <t>08</t>
  </si>
  <si>
    <t>Knotboom                                (per stuk)</t>
  </si>
  <si>
    <t>09</t>
  </si>
  <si>
    <t>Hoogstamboomgaard                  (per ha)</t>
  </si>
  <si>
    <t>16</t>
  </si>
  <si>
    <t>Bossingel                   (per ha)</t>
  </si>
  <si>
    <t>L02</t>
  </si>
  <si>
    <t>Fortterrein</t>
  </si>
  <si>
    <t>Historische tuin</t>
  </si>
  <si>
    <t>L03</t>
  </si>
  <si>
    <t>Aardwerk en groeve</t>
  </si>
  <si>
    <t>N01</t>
  </si>
  <si>
    <t>Zee en wad</t>
  </si>
  <si>
    <t>Duin- en kwelderlandschap</t>
  </si>
  <si>
    <t>Rivier- en moeraslandschap</t>
  </si>
  <si>
    <t>04</t>
  </si>
  <si>
    <t>Zand- en kalklandschap</t>
  </si>
  <si>
    <t>N02</t>
  </si>
  <si>
    <t>Rivier</t>
  </si>
  <si>
    <t>N03</t>
  </si>
  <si>
    <t>Beek en bron</t>
  </si>
  <si>
    <t>N04</t>
  </si>
  <si>
    <t>Kranswierwater</t>
  </si>
  <si>
    <t>Zoete plas</t>
  </si>
  <si>
    <t>Brak water</t>
  </si>
  <si>
    <t>Afgesloten zeearm</t>
  </si>
  <si>
    <t>N05</t>
  </si>
  <si>
    <t>Gemaaid rietland (met ingebruikgeving)</t>
  </si>
  <si>
    <t>Veenmoeras [NIEUW]</t>
  </si>
  <si>
    <t>Dynamisch moeras [NIEUW]</t>
  </si>
  <si>
    <t>N06</t>
  </si>
  <si>
    <t>Veenmosrietland en moerasheide</t>
  </si>
  <si>
    <t>Trilveen</t>
  </si>
  <si>
    <t>Hoogveen</t>
  </si>
  <si>
    <t>Vochtige heide</t>
  </si>
  <si>
    <t>Zwakgebufferd ven</t>
  </si>
  <si>
    <t>Zuur ven of hoogveenven</t>
  </si>
  <si>
    <t>N07</t>
  </si>
  <si>
    <t>Droge heide</t>
  </si>
  <si>
    <t>Zandverstuiving</t>
  </si>
  <si>
    <t>N08</t>
  </si>
  <si>
    <t>Strand en embryonaal duin</t>
  </si>
  <si>
    <t>Open duin</t>
  </si>
  <si>
    <t>Vochtige duinvallei</t>
  </si>
  <si>
    <t>Duinheide</t>
  </si>
  <si>
    <t>N09</t>
  </si>
  <si>
    <t>Schor of kwelder</t>
  </si>
  <si>
    <t>N10</t>
  </si>
  <si>
    <t>Nat schraalland</t>
  </si>
  <si>
    <t>Vochtig hooiland</t>
  </si>
  <si>
    <t>N11</t>
  </si>
  <si>
    <t>Droog schraalland</t>
  </si>
  <si>
    <t>N12</t>
  </si>
  <si>
    <t>Bloemdijk</t>
  </si>
  <si>
    <t>Kruiden- en faunarijk grasland (met IGG)</t>
  </si>
  <si>
    <t>Glanshaverhooiland</t>
  </si>
  <si>
    <t>Zilt- en overstromingsgrasland</t>
  </si>
  <si>
    <t>Kruiden- en faunarijke akker  [met IGG]</t>
  </si>
  <si>
    <t>Ruigteveld</t>
  </si>
  <si>
    <t>N13</t>
  </si>
  <si>
    <t>Vochtig weidevogelgrasland (met IGG)</t>
  </si>
  <si>
    <t>Wintergastenweide (met IGG)</t>
  </si>
  <si>
    <t>N14</t>
  </si>
  <si>
    <t>Rivier- en beekbegeleidend bos</t>
  </si>
  <si>
    <t>Hoog- en laagveenbos</t>
  </si>
  <si>
    <t>Haagbeuken- en essenbos</t>
  </si>
  <si>
    <t>N15</t>
  </si>
  <si>
    <t>Duinbos</t>
  </si>
  <si>
    <t>Dennen-, eiken- en beukenbos</t>
  </si>
  <si>
    <t>N16</t>
  </si>
  <si>
    <t>Droog bos met productie    (nieuw)</t>
  </si>
  <si>
    <t>Vochtig bos met productie     (nieuw)</t>
  </si>
  <si>
    <t>N17</t>
  </si>
  <si>
    <t>Droog hakhout</t>
  </si>
  <si>
    <t>Park- en stinzenbos</t>
  </si>
  <si>
    <t>Eendenkooi</t>
  </si>
  <si>
    <t>Wilgengriend</t>
  </si>
  <si>
    <t>Vochtig en hellinghakhout</t>
  </si>
  <si>
    <t>Bijdragen openstelling</t>
  </si>
  <si>
    <t xml:space="preserve">Voorzieningenbijdrage </t>
  </si>
  <si>
    <t xml:space="preserve">Toezichtsbijdrage </t>
  </si>
  <si>
    <t>Gescheperde schaapskuddes</t>
  </si>
  <si>
    <t>Bijdrage hoog:
N06.03 (Hoogveen), N09.01 (Schor of kwelder), N11.01 (Droog schraalland) of N12.01 (Bloemdijk)</t>
  </si>
  <si>
    <t>Bijdrage laag:
N06.04 (Vochtige heide), N07.01 (Droge heide), N07.02 (Zandverstuiving), N08.02 (Open duin) of N08.04 (Duinheide)</t>
  </si>
  <si>
    <t>Vaarland</t>
  </si>
  <si>
    <t>Bijdrage vaarland</t>
  </si>
  <si>
    <t>Monitoring</t>
  </si>
  <si>
    <t>Gemaaid rietland</t>
  </si>
  <si>
    <t>Veenmoeras [NIEUW per 1-1-2021]</t>
  </si>
  <si>
    <t>Dynamich moeras [NIEUW per 1-1-2021]</t>
  </si>
  <si>
    <t xml:space="preserve">Bloemdijk </t>
  </si>
  <si>
    <t>Kruiden- en faunarijk grasland</t>
  </si>
  <si>
    <t>Kruiden- en faunarijke akker</t>
  </si>
  <si>
    <t>Vochtig weidevogelgrasland</t>
  </si>
  <si>
    <t>Droog bos met productie   [NIEUW per  1-1-2018]</t>
  </si>
  <si>
    <t>Vochtig bos met productie    [NIEUW per 1-1-2018]</t>
  </si>
  <si>
    <t>Wilgengriend  [NIEUW per 1-1-2017)</t>
  </si>
  <si>
    <t>Vochtig en hellinghakhout  [NIEUW per 1-1-2017]</t>
  </si>
  <si>
    <t>Inclusief opslag (8,57%)</t>
  </si>
  <si>
    <t>Historisch bouwwerk en erf (per ha)</t>
  </si>
  <si>
    <t>Subsidietarieven beheerjaar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</si>
</sst>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3" formatCode="_ * #,##0.00_ ;_ * \-#,##0.00_ ;_ * &quot;-&quot;??_ ;_ @_ "/>
    <numFmt numFmtId="164" formatCode="\€\ #,###,##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10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top"/>
    </xf>
    <xf numFmtId="1" fontId="1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wrapText="1"/>
    </xf>
    <xf numFmtId="8" fontId="6" fillId="0" borderId="0" xfId="0" applyNumberFormat="1" applyFont="1"/>
    <xf numFmtId="0" fontId="5" fillId="0" borderId="0" xfId="0" applyFont="1"/>
    <xf numFmtId="0" fontId="6" fillId="0" borderId="0" xfId="0" applyFont="1" applyAlignment="1">
      <alignment wrapText="1"/>
    </xf>
    <xf numFmtId="2" fontId="5" fillId="0" borderId="0" xfId="0" applyNumberFormat="1" applyFont="1"/>
    <xf numFmtId="43" fontId="5" fillId="0" borderId="0" xfId="1" applyFont="1"/>
    <xf numFmtId="43" fontId="0" fillId="0" borderId="0" xfId="0" applyNumberFormat="1"/>
    <xf numFmtId="0" fontId="5" fillId="0" borderId="0" xfId="0" applyFont="1" applyAlignment="1">
      <alignment wrapText="1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1"/>
  <sheetViews>
    <sheetView tabSelected="1" zoomScale="106" zoomScaleNormal="106" workbookViewId="0">
      <pane ySplit="3" topLeftCell="A96" activePane="bottomLeft" state="frozenSplit"/>
      <selection pane="bottomLeft" activeCell="C3" sqref="C3"/>
    </sheetView>
  </sheetViews>
  <sheetFormatPr defaultRowHeight="15" customHeight="1" x14ac:dyDescent="0.35"/>
  <cols>
    <col min="1" max="1" width="15.54296875" customWidth="1"/>
    <col min="2" max="2" width="18.453125" customWidth="1"/>
    <col min="3" max="3" width="78" bestFit="1" customWidth="1"/>
    <col min="4" max="4" width="20.453125" style="15" customWidth="1"/>
    <col min="5" max="5" width="18.08984375" style="12" customWidth="1"/>
    <col min="6" max="6" width="20.26953125" style="15" customWidth="1"/>
    <col min="7" max="7" width="20" customWidth="1"/>
    <col min="10" max="12" width="9.08984375" bestFit="1" customWidth="1"/>
    <col min="13" max="13" width="9.08984375" customWidth="1"/>
  </cols>
  <sheetData>
    <row r="1" spans="1:13" ht="18.5" x14ac:dyDescent="0.45">
      <c r="A1" s="3" t="s">
        <v>121</v>
      </c>
    </row>
    <row r="2" spans="1:13" ht="18.5" x14ac:dyDescent="0.45">
      <c r="A2" s="3"/>
    </row>
    <row r="3" spans="1:13" ht="29" x14ac:dyDescent="0.35">
      <c r="A3" t="s">
        <v>0</v>
      </c>
      <c r="B3" t="s">
        <v>1</v>
      </c>
      <c r="C3" t="s">
        <v>2</v>
      </c>
      <c r="D3" s="20" t="s">
        <v>3</v>
      </c>
      <c r="E3" s="13" t="s">
        <v>4</v>
      </c>
      <c r="F3" s="16" t="s">
        <v>5</v>
      </c>
      <c r="G3" s="2" t="s">
        <v>6</v>
      </c>
    </row>
    <row r="4" spans="1:13" ht="14.5" x14ac:dyDescent="0.35">
      <c r="D4" s="15" t="s">
        <v>119</v>
      </c>
      <c r="F4" s="12"/>
      <c r="G4" t="s">
        <v>7</v>
      </c>
    </row>
    <row r="5" spans="1:13" ht="14.5" x14ac:dyDescent="0.35">
      <c r="A5" t="s">
        <v>8</v>
      </c>
      <c r="B5" t="s">
        <v>9</v>
      </c>
      <c r="C5" t="s">
        <v>10</v>
      </c>
      <c r="D5" s="18">
        <v>188.41672080000001</v>
      </c>
      <c r="E5" s="12">
        <v>214.96</v>
      </c>
      <c r="F5" s="12">
        <f>E5*0.84</f>
        <v>180.56639999999999</v>
      </c>
      <c r="G5" s="1">
        <f>ROUND((F5*1.0972),2)</f>
        <v>198.12</v>
      </c>
      <c r="J5" s="19"/>
      <c r="K5" s="19"/>
      <c r="L5" s="19"/>
      <c r="M5" s="19"/>
    </row>
    <row r="6" spans="1:13" ht="14.5" x14ac:dyDescent="0.35">
      <c r="A6" t="s">
        <v>8</v>
      </c>
      <c r="B6" t="s">
        <v>11</v>
      </c>
      <c r="C6" t="s">
        <v>12</v>
      </c>
      <c r="D6" s="17">
        <v>4448.86898148</v>
      </c>
      <c r="E6" s="12">
        <v>5176.58</v>
      </c>
      <c r="F6" s="12">
        <f t="shared" ref="F6:F66" si="0">E6*0.84</f>
        <v>4348.3271999999997</v>
      </c>
      <c r="G6" s="1">
        <f t="shared" ref="G6:G69" si="1">ROUND((F6*1.0972),2)</f>
        <v>4770.9799999999996</v>
      </c>
      <c r="J6" s="19"/>
      <c r="K6" s="19"/>
      <c r="L6" s="19"/>
      <c r="M6" s="19"/>
    </row>
    <row r="7" spans="1:13" ht="14.5" x14ac:dyDescent="0.35">
      <c r="A7" t="s">
        <v>8</v>
      </c>
      <c r="B7" t="s">
        <v>13</v>
      </c>
      <c r="C7" t="s">
        <v>14</v>
      </c>
      <c r="D7" s="17">
        <v>137.81050668</v>
      </c>
      <c r="E7" s="12">
        <v>161.13999999999999</v>
      </c>
      <c r="F7" s="12">
        <f t="shared" si="0"/>
        <v>135.35759999999999</v>
      </c>
      <c r="G7" s="1">
        <f t="shared" si="1"/>
        <v>148.51</v>
      </c>
      <c r="J7" s="19"/>
      <c r="K7" s="19"/>
      <c r="L7" s="19"/>
      <c r="M7" s="19"/>
    </row>
    <row r="8" spans="1:13" ht="14.5" x14ac:dyDescent="0.35">
      <c r="A8" t="s">
        <v>8</v>
      </c>
      <c r="B8" t="s">
        <v>15</v>
      </c>
      <c r="C8" t="s">
        <v>16</v>
      </c>
      <c r="D8" s="17">
        <v>316.02208176000005</v>
      </c>
      <c r="E8" s="12">
        <v>367.44</v>
      </c>
      <c r="F8" s="12">
        <f t="shared" si="0"/>
        <v>308.64959999999996</v>
      </c>
      <c r="G8" s="1">
        <f t="shared" si="1"/>
        <v>338.65</v>
      </c>
      <c r="J8" s="19"/>
      <c r="K8" s="19"/>
      <c r="L8" s="19"/>
      <c r="M8" s="19"/>
    </row>
    <row r="9" spans="1:13" ht="14.5" x14ac:dyDescent="0.35">
      <c r="A9" t="s">
        <v>8</v>
      </c>
      <c r="B9" t="s">
        <v>17</v>
      </c>
      <c r="C9" t="s">
        <v>18</v>
      </c>
      <c r="D9" s="17">
        <v>405.05947020000002</v>
      </c>
      <c r="E9" s="12">
        <v>467.01</v>
      </c>
      <c r="F9" s="12">
        <f t="shared" si="0"/>
        <v>392.28839999999997</v>
      </c>
      <c r="G9" s="1">
        <f t="shared" si="1"/>
        <v>430.42</v>
      </c>
      <c r="J9" s="19"/>
      <c r="K9" s="19"/>
      <c r="L9" s="19"/>
      <c r="M9" s="19"/>
    </row>
    <row r="10" spans="1:13" ht="14.5" x14ac:dyDescent="0.35">
      <c r="A10" t="s">
        <v>8</v>
      </c>
      <c r="B10" t="s">
        <v>19</v>
      </c>
      <c r="C10" t="s">
        <v>20</v>
      </c>
      <c r="D10" s="17">
        <v>378.50237963999996</v>
      </c>
      <c r="E10" s="12">
        <v>443.94</v>
      </c>
      <c r="F10" s="12">
        <f t="shared" si="0"/>
        <v>372.90960000000001</v>
      </c>
      <c r="G10" s="1">
        <f t="shared" si="1"/>
        <v>409.16</v>
      </c>
      <c r="J10" s="19"/>
      <c r="K10" s="19"/>
      <c r="L10" s="19"/>
      <c r="M10" s="19"/>
    </row>
    <row r="11" spans="1:13" ht="14.5" x14ac:dyDescent="0.35">
      <c r="A11" t="s">
        <v>8</v>
      </c>
      <c r="B11" t="s">
        <v>21</v>
      </c>
      <c r="C11" t="s">
        <v>22</v>
      </c>
      <c r="D11" s="17">
        <v>16.62554124</v>
      </c>
      <c r="E11" s="12">
        <v>19.28</v>
      </c>
      <c r="F11" s="12">
        <f t="shared" si="0"/>
        <v>16.1952</v>
      </c>
      <c r="G11" s="1">
        <f t="shared" si="1"/>
        <v>17.77</v>
      </c>
      <c r="J11" s="19"/>
      <c r="K11" s="19"/>
      <c r="L11" s="19"/>
      <c r="M11" s="19"/>
    </row>
    <row r="12" spans="1:13" ht="14.5" x14ac:dyDescent="0.35">
      <c r="A12" t="s">
        <v>8</v>
      </c>
      <c r="B12" t="s">
        <v>23</v>
      </c>
      <c r="C12" t="s">
        <v>24</v>
      </c>
      <c r="D12" s="17">
        <v>2388.8613672000001</v>
      </c>
      <c r="E12" s="12">
        <v>2810.28</v>
      </c>
      <c r="F12" s="12">
        <f t="shared" si="0"/>
        <v>2360.6352000000002</v>
      </c>
      <c r="G12" s="1">
        <f t="shared" si="1"/>
        <v>2590.09</v>
      </c>
      <c r="J12" s="19"/>
      <c r="K12" s="19"/>
      <c r="L12" s="19"/>
      <c r="M12" s="19"/>
    </row>
    <row r="13" spans="1:13" ht="14.5" x14ac:dyDescent="0.35">
      <c r="A13" t="s">
        <v>8</v>
      </c>
      <c r="B13" t="s">
        <v>25</v>
      </c>
      <c r="C13" t="s">
        <v>26</v>
      </c>
      <c r="D13" s="17">
        <v>2249.91087552</v>
      </c>
      <c r="E13" s="12">
        <v>2614.44</v>
      </c>
      <c r="F13" s="12">
        <f t="shared" si="0"/>
        <v>2196.1295999999998</v>
      </c>
      <c r="G13" s="1">
        <f t="shared" si="1"/>
        <v>2409.59</v>
      </c>
      <c r="J13" s="19"/>
      <c r="K13" s="19"/>
      <c r="L13" s="19"/>
      <c r="M13" s="19"/>
    </row>
    <row r="14" spans="1:13" ht="14.5" x14ac:dyDescent="0.35">
      <c r="A14" t="s">
        <v>27</v>
      </c>
      <c r="B14" t="s">
        <v>9</v>
      </c>
      <c r="C14" t="s">
        <v>28</v>
      </c>
      <c r="D14" s="17">
        <v>1116.7475457600001</v>
      </c>
      <c r="E14" s="12">
        <v>1284.6300000000001</v>
      </c>
      <c r="F14" s="12">
        <f t="shared" si="0"/>
        <v>1079.0892000000001</v>
      </c>
      <c r="G14" s="1">
        <f t="shared" si="1"/>
        <v>1183.98</v>
      </c>
      <c r="J14" s="19"/>
      <c r="K14" s="19"/>
      <c r="L14" s="19"/>
      <c r="M14" s="19"/>
    </row>
    <row r="15" spans="1:13" ht="14.5" x14ac:dyDescent="0.35">
      <c r="A15" t="s">
        <v>27</v>
      </c>
      <c r="B15" t="s">
        <v>11</v>
      </c>
      <c r="C15" t="s">
        <v>120</v>
      </c>
      <c r="D15" s="17">
        <v>50.515015320000003</v>
      </c>
      <c r="E15" s="12">
        <v>57.48</v>
      </c>
      <c r="F15" s="12">
        <f t="shared" si="0"/>
        <v>48.283199999999994</v>
      </c>
      <c r="G15" s="1">
        <f t="shared" si="1"/>
        <v>52.98</v>
      </c>
      <c r="J15" s="19"/>
      <c r="K15" s="19"/>
      <c r="L15" s="19"/>
      <c r="M15" s="19"/>
    </row>
    <row r="16" spans="1:13" ht="14.5" x14ac:dyDescent="0.35">
      <c r="A16" t="s">
        <v>27</v>
      </c>
      <c r="B16" t="s">
        <v>13</v>
      </c>
      <c r="C16" t="s">
        <v>29</v>
      </c>
      <c r="D16" s="17">
        <v>6606.7511479200011</v>
      </c>
      <c r="E16" s="12">
        <v>7662.87</v>
      </c>
      <c r="F16" s="12">
        <f t="shared" si="0"/>
        <v>6436.8107999999993</v>
      </c>
      <c r="G16" s="1">
        <f t="shared" si="1"/>
        <v>7062.47</v>
      </c>
      <c r="J16" s="19"/>
      <c r="K16" s="19"/>
      <c r="L16" s="19"/>
      <c r="M16" s="19"/>
    </row>
    <row r="17" spans="1:13" ht="14.5" x14ac:dyDescent="0.35">
      <c r="A17" t="s">
        <v>30</v>
      </c>
      <c r="B17" t="s">
        <v>9</v>
      </c>
      <c r="C17" t="s">
        <v>31</v>
      </c>
      <c r="D17" s="17">
        <v>1226.395863</v>
      </c>
      <c r="E17" s="12">
        <v>1397.73</v>
      </c>
      <c r="F17" s="12">
        <f t="shared" si="0"/>
        <v>1174.0932</v>
      </c>
      <c r="G17" s="1">
        <f t="shared" si="1"/>
        <v>1288.22</v>
      </c>
      <c r="J17" s="19"/>
      <c r="K17" s="19"/>
      <c r="L17" s="19"/>
      <c r="M17" s="19"/>
    </row>
    <row r="18" spans="1:13" ht="14.5" x14ac:dyDescent="0.35">
      <c r="A18" t="s">
        <v>32</v>
      </c>
      <c r="B18" t="s">
        <v>9</v>
      </c>
      <c r="C18" t="s">
        <v>33</v>
      </c>
      <c r="D18" s="17">
        <v>0.51983316000000002</v>
      </c>
      <c r="E18" s="12">
        <v>0.61</v>
      </c>
      <c r="F18" s="12">
        <f t="shared" si="0"/>
        <v>0.51239999999999997</v>
      </c>
      <c r="G18" s="1">
        <f t="shared" si="1"/>
        <v>0.56000000000000005</v>
      </c>
      <c r="J18" s="19"/>
      <c r="K18" s="19"/>
      <c r="L18" s="19"/>
      <c r="M18" s="19"/>
    </row>
    <row r="19" spans="1:13" ht="14.5" x14ac:dyDescent="0.35">
      <c r="A19" t="s">
        <v>32</v>
      </c>
      <c r="B19" t="s">
        <v>11</v>
      </c>
      <c r="C19" t="s">
        <v>34</v>
      </c>
      <c r="D19" s="17">
        <v>89.922016800000009</v>
      </c>
      <c r="E19" s="12">
        <v>103.47</v>
      </c>
      <c r="F19" s="12">
        <f t="shared" si="0"/>
        <v>86.9148</v>
      </c>
      <c r="G19" s="1">
        <f t="shared" si="1"/>
        <v>95.36</v>
      </c>
      <c r="J19" s="19"/>
      <c r="K19" s="19"/>
      <c r="L19" s="19"/>
      <c r="M19" s="19"/>
    </row>
    <row r="20" spans="1:13" ht="14.5" x14ac:dyDescent="0.35">
      <c r="A20" t="s">
        <v>32</v>
      </c>
      <c r="B20" t="s">
        <v>13</v>
      </c>
      <c r="C20" t="s">
        <v>35</v>
      </c>
      <c r="D20" s="17">
        <v>147.31342164000003</v>
      </c>
      <c r="E20" s="12">
        <v>170.65</v>
      </c>
      <c r="F20" s="12">
        <f t="shared" si="0"/>
        <v>143.346</v>
      </c>
      <c r="G20" s="1">
        <f t="shared" si="1"/>
        <v>157.28</v>
      </c>
      <c r="J20" s="19"/>
      <c r="K20" s="19"/>
      <c r="L20" s="19"/>
      <c r="M20" s="19"/>
    </row>
    <row r="21" spans="1:13" ht="14.5" x14ac:dyDescent="0.35">
      <c r="A21" t="s">
        <v>32</v>
      </c>
      <c r="B21" t="s">
        <v>36</v>
      </c>
      <c r="C21" t="s">
        <v>37</v>
      </c>
      <c r="D21" s="17">
        <v>106.98531228000002</v>
      </c>
      <c r="E21" s="12">
        <v>124.13</v>
      </c>
      <c r="F21" s="12">
        <f t="shared" si="0"/>
        <v>104.2692</v>
      </c>
      <c r="G21" s="1">
        <f t="shared" si="1"/>
        <v>114.4</v>
      </c>
      <c r="J21" s="19"/>
      <c r="K21" s="19"/>
      <c r="L21" s="19"/>
      <c r="M21" s="19"/>
    </row>
    <row r="22" spans="1:13" ht="14.5" x14ac:dyDescent="0.35">
      <c r="A22" t="s">
        <v>38</v>
      </c>
      <c r="B22" t="s">
        <v>9</v>
      </c>
      <c r="C22" t="s">
        <v>39</v>
      </c>
      <c r="D22" s="17">
        <v>5.6634454800000009</v>
      </c>
      <c r="E22" s="12">
        <v>6.46</v>
      </c>
      <c r="F22" s="12">
        <f t="shared" si="0"/>
        <v>5.4264000000000001</v>
      </c>
      <c r="G22" s="1">
        <f t="shared" si="1"/>
        <v>5.95</v>
      </c>
      <c r="J22" s="19"/>
      <c r="K22" s="19"/>
      <c r="L22" s="19"/>
      <c r="M22" s="19"/>
    </row>
    <row r="23" spans="1:13" ht="14.5" x14ac:dyDescent="0.35">
      <c r="A23" t="s">
        <v>40</v>
      </c>
      <c r="B23" t="s">
        <v>9</v>
      </c>
      <c r="C23" t="s">
        <v>41</v>
      </c>
      <c r="D23" s="17">
        <v>116.5520664</v>
      </c>
      <c r="E23" s="12">
        <v>133.63999999999999</v>
      </c>
      <c r="F23" s="12">
        <f t="shared" si="0"/>
        <v>112.25759999999998</v>
      </c>
      <c r="G23" s="1">
        <f t="shared" si="1"/>
        <v>123.17</v>
      </c>
      <c r="J23" s="19"/>
      <c r="K23" s="19"/>
      <c r="L23" s="19"/>
      <c r="M23" s="19"/>
    </row>
    <row r="24" spans="1:13" ht="14.5" x14ac:dyDescent="0.35">
      <c r="A24" t="s">
        <v>42</v>
      </c>
      <c r="B24" t="s">
        <v>9</v>
      </c>
      <c r="C24" t="s">
        <v>43</v>
      </c>
      <c r="D24" s="17">
        <v>63.793560600000006</v>
      </c>
      <c r="E24" s="12">
        <v>73.22</v>
      </c>
      <c r="F24" s="12">
        <f t="shared" si="0"/>
        <v>61.504799999999996</v>
      </c>
      <c r="G24" s="1">
        <f t="shared" si="1"/>
        <v>67.48</v>
      </c>
      <c r="J24" s="19"/>
      <c r="K24" s="19"/>
      <c r="L24" s="19"/>
      <c r="M24" s="19"/>
    </row>
    <row r="25" spans="1:13" ht="14.5" x14ac:dyDescent="0.35">
      <c r="A25" t="s">
        <v>42</v>
      </c>
      <c r="B25" t="s">
        <v>11</v>
      </c>
      <c r="C25" t="s">
        <v>44</v>
      </c>
      <c r="D25" s="17">
        <v>64.23131484000001</v>
      </c>
      <c r="E25" s="12">
        <v>73.73</v>
      </c>
      <c r="F25" s="12">
        <f t="shared" si="0"/>
        <v>61.933199999999999</v>
      </c>
      <c r="G25" s="1">
        <f t="shared" si="1"/>
        <v>67.95</v>
      </c>
      <c r="J25" s="19"/>
      <c r="K25" s="19"/>
      <c r="L25" s="19"/>
      <c r="M25" s="19"/>
    </row>
    <row r="26" spans="1:13" ht="14.5" x14ac:dyDescent="0.35">
      <c r="A26" t="s">
        <v>42</v>
      </c>
      <c r="B26" t="s">
        <v>13</v>
      </c>
      <c r="C26" t="s">
        <v>45</v>
      </c>
      <c r="D26" s="17">
        <v>80.39174220000001</v>
      </c>
      <c r="E26" s="12">
        <v>92.11</v>
      </c>
      <c r="F26" s="12">
        <f t="shared" si="0"/>
        <v>77.372399999999999</v>
      </c>
      <c r="G26" s="1">
        <f t="shared" si="1"/>
        <v>84.89</v>
      </c>
      <c r="J26" s="19"/>
      <c r="K26" s="19"/>
      <c r="L26" s="19"/>
      <c r="M26" s="19"/>
    </row>
    <row r="27" spans="1:13" ht="14.5" x14ac:dyDescent="0.35">
      <c r="A27" t="s">
        <v>42</v>
      </c>
      <c r="B27" t="s">
        <v>36</v>
      </c>
      <c r="C27" t="s">
        <v>46</v>
      </c>
      <c r="D27" s="17">
        <v>0.51983316000000002</v>
      </c>
      <c r="E27" s="12">
        <v>0.61</v>
      </c>
      <c r="F27" s="12">
        <f t="shared" si="0"/>
        <v>0.51239999999999997</v>
      </c>
      <c r="G27" s="1">
        <f t="shared" si="1"/>
        <v>0.56000000000000005</v>
      </c>
      <c r="J27" s="19"/>
      <c r="K27" s="19"/>
      <c r="L27" s="19"/>
      <c r="M27" s="19"/>
    </row>
    <row r="28" spans="1:13" ht="14.5" x14ac:dyDescent="0.35">
      <c r="A28" t="s">
        <v>47</v>
      </c>
      <c r="B28" t="s">
        <v>11</v>
      </c>
      <c r="C28" t="s">
        <v>48</v>
      </c>
      <c r="D28" s="17">
        <v>688.26822372000015</v>
      </c>
      <c r="E28" s="12">
        <v>807.15</v>
      </c>
      <c r="F28" s="12">
        <f t="shared" si="0"/>
        <v>678.00599999999997</v>
      </c>
      <c r="G28" s="1">
        <f t="shared" si="1"/>
        <v>743.91</v>
      </c>
      <c r="J28" s="19"/>
      <c r="K28" s="19"/>
      <c r="L28" s="19"/>
      <c r="M28" s="19"/>
    </row>
    <row r="29" spans="1:13" ht="14.5" x14ac:dyDescent="0.35">
      <c r="A29" t="s">
        <v>47</v>
      </c>
      <c r="B29" t="s">
        <v>13</v>
      </c>
      <c r="C29" t="s">
        <v>49</v>
      </c>
      <c r="D29" s="17">
        <v>699.06616164000002</v>
      </c>
      <c r="E29" s="12">
        <v>809.41</v>
      </c>
      <c r="F29" s="12">
        <f t="shared" si="0"/>
        <v>679.9043999999999</v>
      </c>
      <c r="G29" s="1">
        <f t="shared" si="1"/>
        <v>745.99</v>
      </c>
      <c r="J29" s="19"/>
      <c r="K29" s="19"/>
      <c r="L29" s="19"/>
      <c r="M29" s="19"/>
    </row>
    <row r="30" spans="1:13" ht="14.5" x14ac:dyDescent="0.35">
      <c r="A30" t="s">
        <v>47</v>
      </c>
      <c r="B30" t="s">
        <v>36</v>
      </c>
      <c r="C30" t="s">
        <v>50</v>
      </c>
      <c r="D30" s="17">
        <v>512.22718008000004</v>
      </c>
      <c r="E30" s="12">
        <v>592.1</v>
      </c>
      <c r="F30" s="12">
        <f t="shared" si="0"/>
        <v>497.36399999999998</v>
      </c>
      <c r="G30" s="1">
        <f t="shared" si="1"/>
        <v>545.71</v>
      </c>
      <c r="J30" s="19"/>
      <c r="K30" s="19"/>
      <c r="L30" s="19"/>
      <c r="M30" s="19"/>
    </row>
    <row r="31" spans="1:13" ht="14.5" x14ac:dyDescent="0.35">
      <c r="A31" t="s">
        <v>51</v>
      </c>
      <c r="B31" t="s">
        <v>9</v>
      </c>
      <c r="C31" t="s">
        <v>52</v>
      </c>
      <c r="D31" s="17">
        <v>1421.7345727200002</v>
      </c>
      <c r="E31" s="12">
        <v>1646.67</v>
      </c>
      <c r="F31" s="12">
        <f t="shared" si="0"/>
        <v>1383.2028</v>
      </c>
      <c r="G31" s="1">
        <f t="shared" si="1"/>
        <v>1517.65</v>
      </c>
      <c r="J31" s="19"/>
      <c r="K31" s="19"/>
      <c r="L31" s="19"/>
      <c r="M31" s="19"/>
    </row>
    <row r="32" spans="1:13" ht="14.5" x14ac:dyDescent="0.35">
      <c r="A32" t="s">
        <v>51</v>
      </c>
      <c r="B32" t="s">
        <v>11</v>
      </c>
      <c r="C32" t="s">
        <v>53</v>
      </c>
      <c r="D32" s="17">
        <v>2948.4936835200001</v>
      </c>
      <c r="E32" s="12">
        <v>3354.95</v>
      </c>
      <c r="F32" s="12">
        <f t="shared" si="0"/>
        <v>2818.1579999999999</v>
      </c>
      <c r="G32" s="1">
        <f t="shared" si="1"/>
        <v>3092.08</v>
      </c>
      <c r="J32" s="19"/>
      <c r="K32" s="19"/>
      <c r="L32" s="19"/>
      <c r="M32" s="19"/>
    </row>
    <row r="33" spans="1:13" ht="14.5" x14ac:dyDescent="0.35">
      <c r="A33" t="s">
        <v>51</v>
      </c>
      <c r="B33" t="s">
        <v>13</v>
      </c>
      <c r="C33" t="s">
        <v>54</v>
      </c>
      <c r="D33" s="17">
        <v>215.03765052</v>
      </c>
      <c r="E33" s="12">
        <v>250.05</v>
      </c>
      <c r="F33" s="12">
        <f t="shared" si="0"/>
        <v>210.042</v>
      </c>
      <c r="G33" s="1">
        <f t="shared" si="1"/>
        <v>230.46</v>
      </c>
      <c r="J33" s="19"/>
      <c r="K33" s="19"/>
      <c r="L33" s="19"/>
      <c r="M33" s="19"/>
    </row>
    <row r="34" spans="1:13" ht="14.5" x14ac:dyDescent="0.35">
      <c r="A34" t="s">
        <v>51</v>
      </c>
      <c r="B34" t="s">
        <v>36</v>
      </c>
      <c r="C34" t="s">
        <v>55</v>
      </c>
      <c r="D34" s="17">
        <v>342.75245003999999</v>
      </c>
      <c r="E34" s="12">
        <v>392.31</v>
      </c>
      <c r="F34" s="12">
        <f t="shared" si="0"/>
        <v>329.54039999999998</v>
      </c>
      <c r="G34" s="1">
        <f t="shared" si="1"/>
        <v>361.57</v>
      </c>
      <c r="J34" s="19"/>
      <c r="K34" s="19"/>
      <c r="L34" s="19"/>
      <c r="M34" s="19"/>
    </row>
    <row r="35" spans="1:13" ht="14.5" x14ac:dyDescent="0.35">
      <c r="A35" t="s">
        <v>51</v>
      </c>
      <c r="B35" t="s">
        <v>15</v>
      </c>
      <c r="C35" t="s">
        <v>56</v>
      </c>
      <c r="D35" s="17">
        <v>81.887402520000023</v>
      </c>
      <c r="E35" s="12">
        <v>94.4</v>
      </c>
      <c r="F35" s="12">
        <f t="shared" si="0"/>
        <v>79.296000000000006</v>
      </c>
      <c r="G35" s="1">
        <f t="shared" si="1"/>
        <v>87</v>
      </c>
      <c r="J35" s="19"/>
      <c r="K35" s="19"/>
      <c r="L35" s="19"/>
      <c r="M35" s="19"/>
    </row>
    <row r="36" spans="1:13" ht="14.5" x14ac:dyDescent="0.35">
      <c r="A36" t="s">
        <v>51</v>
      </c>
      <c r="B36" t="s">
        <v>17</v>
      </c>
      <c r="C36" t="s">
        <v>57</v>
      </c>
      <c r="D36" s="17">
        <v>109.67567688000001</v>
      </c>
      <c r="E36" s="12">
        <v>126.38</v>
      </c>
      <c r="F36" s="12">
        <f t="shared" si="0"/>
        <v>106.1592</v>
      </c>
      <c r="G36" s="1">
        <f t="shared" si="1"/>
        <v>116.48</v>
      </c>
      <c r="J36" s="19"/>
      <c r="K36" s="19"/>
      <c r="L36" s="19"/>
      <c r="M36" s="19"/>
    </row>
    <row r="37" spans="1:13" ht="14.5" x14ac:dyDescent="0.35">
      <c r="A37" t="s">
        <v>58</v>
      </c>
      <c r="B37" t="s">
        <v>9</v>
      </c>
      <c r="C37" t="s">
        <v>59</v>
      </c>
      <c r="D37" s="17">
        <v>224.57704500000003</v>
      </c>
      <c r="E37" s="12">
        <v>260.95999999999998</v>
      </c>
      <c r="F37" s="12">
        <f t="shared" si="0"/>
        <v>219.20639999999997</v>
      </c>
      <c r="G37" s="1">
        <f t="shared" si="1"/>
        <v>240.51</v>
      </c>
      <c r="J37" s="19"/>
      <c r="K37" s="19"/>
      <c r="L37" s="19"/>
      <c r="M37" s="19"/>
    </row>
    <row r="38" spans="1:13" ht="14.5" x14ac:dyDescent="0.35">
      <c r="A38" t="s">
        <v>58</v>
      </c>
      <c r="B38" t="s">
        <v>11</v>
      </c>
      <c r="C38" t="s">
        <v>60</v>
      </c>
      <c r="D38" s="17">
        <v>137.85610607999999</v>
      </c>
      <c r="E38" s="12">
        <v>158.58000000000001</v>
      </c>
      <c r="F38" s="12">
        <f t="shared" si="0"/>
        <v>133.2072</v>
      </c>
      <c r="G38" s="1">
        <f t="shared" si="1"/>
        <v>146.15</v>
      </c>
      <c r="J38" s="19"/>
      <c r="K38" s="19"/>
      <c r="L38" s="19"/>
      <c r="M38" s="19"/>
    </row>
    <row r="39" spans="1:13" ht="14.5" x14ac:dyDescent="0.35">
      <c r="A39" t="s">
        <v>61</v>
      </c>
      <c r="B39" t="s">
        <v>9</v>
      </c>
      <c r="C39" t="s">
        <v>62</v>
      </c>
      <c r="D39" s="17">
        <v>13.132627200000002</v>
      </c>
      <c r="E39" s="12">
        <v>14.63</v>
      </c>
      <c r="F39" s="12">
        <f t="shared" si="0"/>
        <v>12.289200000000001</v>
      </c>
      <c r="G39" s="1">
        <f t="shared" si="1"/>
        <v>13.48</v>
      </c>
      <c r="J39" s="19"/>
      <c r="K39" s="19"/>
      <c r="L39" s="19"/>
      <c r="M39" s="19"/>
    </row>
    <row r="40" spans="1:13" ht="14.5" x14ac:dyDescent="0.35">
      <c r="A40" t="s">
        <v>61</v>
      </c>
      <c r="B40" t="s">
        <v>11</v>
      </c>
      <c r="C40" t="s">
        <v>63</v>
      </c>
      <c r="D40" s="17">
        <v>348.78981060000001</v>
      </c>
      <c r="E40" s="12">
        <v>402.93</v>
      </c>
      <c r="F40" s="12">
        <f t="shared" si="0"/>
        <v>338.46120000000002</v>
      </c>
      <c r="G40" s="1">
        <f t="shared" si="1"/>
        <v>371.36</v>
      </c>
      <c r="J40" s="19"/>
      <c r="K40" s="19"/>
      <c r="L40" s="19"/>
      <c r="M40" s="19"/>
    </row>
    <row r="41" spans="1:13" ht="14.5" x14ac:dyDescent="0.35">
      <c r="A41" t="s">
        <v>61</v>
      </c>
      <c r="B41" t="s">
        <v>13</v>
      </c>
      <c r="C41" t="s">
        <v>64</v>
      </c>
      <c r="D41" s="17">
        <v>1565.7465978</v>
      </c>
      <c r="E41" s="12">
        <v>1772.25</v>
      </c>
      <c r="F41" s="12">
        <f t="shared" si="0"/>
        <v>1488.69</v>
      </c>
      <c r="G41" s="1">
        <f t="shared" si="1"/>
        <v>1633.39</v>
      </c>
      <c r="J41" s="19"/>
      <c r="K41" s="19"/>
      <c r="L41" s="19"/>
      <c r="M41" s="19"/>
    </row>
    <row r="42" spans="1:13" ht="14.5" x14ac:dyDescent="0.35">
      <c r="A42" t="s">
        <v>61</v>
      </c>
      <c r="B42" t="s">
        <v>36</v>
      </c>
      <c r="C42" t="s">
        <v>65</v>
      </c>
      <c r="D42" s="17">
        <v>264.31236216000002</v>
      </c>
      <c r="E42" s="12">
        <v>305.69</v>
      </c>
      <c r="F42" s="12">
        <f t="shared" si="0"/>
        <v>256.77960000000002</v>
      </c>
      <c r="G42" s="1">
        <f t="shared" si="1"/>
        <v>281.74</v>
      </c>
      <c r="J42" s="19"/>
      <c r="K42" s="19"/>
      <c r="L42" s="19"/>
      <c r="M42" s="19"/>
    </row>
    <row r="43" spans="1:13" ht="14.5" x14ac:dyDescent="0.35">
      <c r="A43" t="s">
        <v>66</v>
      </c>
      <c r="B43" t="s">
        <v>9</v>
      </c>
      <c r="C43" t="s">
        <v>67</v>
      </c>
      <c r="D43" s="17">
        <v>161.97818868000002</v>
      </c>
      <c r="E43" s="12">
        <v>187.93</v>
      </c>
      <c r="F43" s="12">
        <f t="shared" si="0"/>
        <v>157.8612</v>
      </c>
      <c r="G43" s="1">
        <f t="shared" si="1"/>
        <v>173.21</v>
      </c>
      <c r="J43" s="19"/>
      <c r="K43" s="19"/>
      <c r="L43" s="19"/>
      <c r="M43" s="19"/>
    </row>
    <row r="44" spans="1:13" ht="14.5" x14ac:dyDescent="0.35">
      <c r="A44" t="s">
        <v>68</v>
      </c>
      <c r="B44" t="s">
        <v>9</v>
      </c>
      <c r="C44" t="s">
        <v>69</v>
      </c>
      <c r="D44" s="17">
        <v>2549.6266118399999</v>
      </c>
      <c r="E44" s="12">
        <v>2905.16</v>
      </c>
      <c r="F44" s="12">
        <f t="shared" si="0"/>
        <v>2440.3343999999997</v>
      </c>
      <c r="G44" s="1">
        <f t="shared" si="1"/>
        <v>2677.53</v>
      </c>
      <c r="J44" s="19"/>
      <c r="K44" s="19"/>
      <c r="L44" s="19"/>
      <c r="M44" s="19"/>
    </row>
    <row r="45" spans="1:13" ht="14.5" x14ac:dyDescent="0.35">
      <c r="A45" t="s">
        <v>68</v>
      </c>
      <c r="B45" t="s">
        <v>11</v>
      </c>
      <c r="C45" t="s">
        <v>70</v>
      </c>
      <c r="D45" s="17">
        <v>1505.9384247599999</v>
      </c>
      <c r="E45" s="12">
        <v>1729.02</v>
      </c>
      <c r="F45" s="12">
        <f t="shared" si="0"/>
        <v>1452.3768</v>
      </c>
      <c r="G45" s="1">
        <f t="shared" si="1"/>
        <v>1593.55</v>
      </c>
      <c r="J45" s="19"/>
      <c r="K45" s="19"/>
      <c r="L45" s="19"/>
      <c r="M45" s="19"/>
    </row>
    <row r="46" spans="1:13" ht="14.5" x14ac:dyDescent="0.35">
      <c r="A46" t="s">
        <v>71</v>
      </c>
      <c r="B46" t="s">
        <v>9</v>
      </c>
      <c r="C46" t="s">
        <v>72</v>
      </c>
      <c r="D46" s="17">
        <v>925.78637844000014</v>
      </c>
      <c r="E46" s="12">
        <v>1055.49</v>
      </c>
      <c r="F46" s="12">
        <f t="shared" si="0"/>
        <v>886.61159999999995</v>
      </c>
      <c r="G46" s="1">
        <f t="shared" si="1"/>
        <v>972.79</v>
      </c>
      <c r="J46" s="19"/>
      <c r="K46" s="19"/>
      <c r="L46" s="19"/>
      <c r="M46" s="19"/>
    </row>
    <row r="47" spans="1:13" ht="14.5" x14ac:dyDescent="0.35">
      <c r="A47" t="s">
        <v>73</v>
      </c>
      <c r="B47" t="s">
        <v>9</v>
      </c>
      <c r="C47" t="s">
        <v>74</v>
      </c>
      <c r="D47" s="17">
        <v>2718.2623129200001</v>
      </c>
      <c r="E47" s="12">
        <v>3029</v>
      </c>
      <c r="F47" s="12">
        <f t="shared" si="0"/>
        <v>2544.36</v>
      </c>
      <c r="G47" s="1">
        <f t="shared" si="1"/>
        <v>2791.67</v>
      </c>
      <c r="J47" s="19"/>
      <c r="K47" s="19"/>
      <c r="L47" s="19"/>
      <c r="M47" s="19"/>
    </row>
    <row r="48" spans="1:13" ht="14.5" x14ac:dyDescent="0.35">
      <c r="A48" t="s">
        <v>73</v>
      </c>
      <c r="B48" t="s">
        <v>11</v>
      </c>
      <c r="C48" t="s">
        <v>75</v>
      </c>
      <c r="D48" s="17">
        <v>283.69210715999998</v>
      </c>
      <c r="E48" s="12">
        <v>326.5</v>
      </c>
      <c r="F48" s="12">
        <f t="shared" si="0"/>
        <v>274.26</v>
      </c>
      <c r="G48" s="1">
        <f t="shared" si="1"/>
        <v>300.92</v>
      </c>
      <c r="J48" s="19"/>
      <c r="K48" s="19"/>
      <c r="L48" s="19"/>
      <c r="M48" s="19"/>
    </row>
    <row r="49" spans="1:13" ht="14.5" x14ac:dyDescent="0.35">
      <c r="A49" t="s">
        <v>73</v>
      </c>
      <c r="B49" t="s">
        <v>13</v>
      </c>
      <c r="C49" t="s">
        <v>76</v>
      </c>
      <c r="D49" s="17">
        <v>592.65540180000005</v>
      </c>
      <c r="E49" s="12">
        <v>684.73</v>
      </c>
      <c r="F49" s="12">
        <f t="shared" si="0"/>
        <v>575.17319999999995</v>
      </c>
      <c r="G49" s="1">
        <f t="shared" si="1"/>
        <v>631.08000000000004</v>
      </c>
      <c r="J49" s="19"/>
      <c r="K49" s="19"/>
      <c r="L49" s="19"/>
      <c r="M49" s="19"/>
    </row>
    <row r="50" spans="1:13" ht="14.5" x14ac:dyDescent="0.35">
      <c r="A50" t="s">
        <v>73</v>
      </c>
      <c r="B50" t="s">
        <v>36</v>
      </c>
      <c r="C50" t="s">
        <v>77</v>
      </c>
      <c r="D50" s="17">
        <v>656.26656479999997</v>
      </c>
      <c r="E50" s="12">
        <v>758.8</v>
      </c>
      <c r="F50" s="12">
        <f t="shared" si="0"/>
        <v>637.39199999999994</v>
      </c>
      <c r="G50" s="1">
        <f t="shared" si="1"/>
        <v>699.35</v>
      </c>
      <c r="J50" s="19"/>
      <c r="K50" s="19"/>
      <c r="L50" s="19"/>
      <c r="M50" s="19"/>
    </row>
    <row r="51" spans="1:13" ht="14.5" x14ac:dyDescent="0.35">
      <c r="A51" t="s">
        <v>73</v>
      </c>
      <c r="B51" t="s">
        <v>15</v>
      </c>
      <c r="C51" t="s">
        <v>78</v>
      </c>
      <c r="D51" s="17">
        <v>925.82285796000008</v>
      </c>
      <c r="E51" s="12">
        <v>1062.06</v>
      </c>
      <c r="F51" s="12">
        <f t="shared" si="0"/>
        <v>892.1303999999999</v>
      </c>
      <c r="G51" s="1">
        <f t="shared" si="1"/>
        <v>978.85</v>
      </c>
      <c r="J51" s="19"/>
      <c r="K51" s="19"/>
      <c r="L51" s="19"/>
      <c r="M51" s="19"/>
    </row>
    <row r="52" spans="1:13" ht="14.5" x14ac:dyDescent="0.35">
      <c r="A52" t="s">
        <v>73</v>
      </c>
      <c r="B52" t="s">
        <v>17</v>
      </c>
      <c r="C52" t="s">
        <v>79</v>
      </c>
      <c r="D52" s="17">
        <v>127.37736396</v>
      </c>
      <c r="E52" s="12">
        <v>146.85</v>
      </c>
      <c r="F52" s="12">
        <f t="shared" si="0"/>
        <v>123.35399999999998</v>
      </c>
      <c r="G52" s="1">
        <f t="shared" si="1"/>
        <v>135.34</v>
      </c>
      <c r="J52" s="19"/>
      <c r="K52" s="19"/>
      <c r="L52" s="19"/>
      <c r="M52" s="19"/>
    </row>
    <row r="53" spans="1:13" ht="14.5" x14ac:dyDescent="0.35">
      <c r="A53" t="s">
        <v>80</v>
      </c>
      <c r="B53" t="s">
        <v>9</v>
      </c>
      <c r="C53" t="s">
        <v>81</v>
      </c>
      <c r="D53" s="17">
        <v>830.23739568000008</v>
      </c>
      <c r="E53" s="12">
        <v>967.51</v>
      </c>
      <c r="F53" s="12">
        <f t="shared" si="0"/>
        <v>812.70839999999998</v>
      </c>
      <c r="G53" s="1">
        <f t="shared" si="1"/>
        <v>891.7</v>
      </c>
      <c r="J53" s="19"/>
      <c r="K53" s="19"/>
      <c r="L53" s="19"/>
      <c r="M53" s="19"/>
    </row>
    <row r="54" spans="1:13" ht="14.5" x14ac:dyDescent="0.35">
      <c r="A54" t="s">
        <v>80</v>
      </c>
      <c r="B54" t="s">
        <v>11</v>
      </c>
      <c r="C54" t="s">
        <v>82</v>
      </c>
      <c r="D54" s="17">
        <v>41.386015440000001</v>
      </c>
      <c r="E54" s="12">
        <v>45.3</v>
      </c>
      <c r="F54" s="12">
        <f t="shared" si="0"/>
        <v>38.052</v>
      </c>
      <c r="G54" s="1">
        <f t="shared" si="1"/>
        <v>41.75</v>
      </c>
      <c r="J54" s="19"/>
      <c r="K54" s="19"/>
      <c r="L54" s="19"/>
      <c r="M54" s="19"/>
    </row>
    <row r="55" spans="1:13" ht="14.5" x14ac:dyDescent="0.35">
      <c r="A55" t="s">
        <v>83</v>
      </c>
      <c r="B55" t="s">
        <v>9</v>
      </c>
      <c r="C55" t="s">
        <v>84</v>
      </c>
      <c r="D55" s="17">
        <v>50.031661680000006</v>
      </c>
      <c r="E55" s="12">
        <v>57.71</v>
      </c>
      <c r="F55" s="12">
        <f t="shared" si="0"/>
        <v>48.476399999999998</v>
      </c>
      <c r="G55" s="1">
        <f t="shared" si="1"/>
        <v>53.19</v>
      </c>
      <c r="J55" s="19"/>
      <c r="K55" s="19"/>
      <c r="L55" s="19"/>
      <c r="M55" s="19"/>
    </row>
    <row r="56" spans="1:13" ht="14.5" x14ac:dyDescent="0.35">
      <c r="A56" t="s">
        <v>83</v>
      </c>
      <c r="B56" t="s">
        <v>11</v>
      </c>
      <c r="C56" t="s">
        <v>85</v>
      </c>
      <c r="D56" s="17">
        <v>25.608623040000001</v>
      </c>
      <c r="E56" s="12">
        <v>29.2</v>
      </c>
      <c r="F56" s="12">
        <f t="shared" si="0"/>
        <v>24.527999999999999</v>
      </c>
      <c r="G56" s="1">
        <f t="shared" si="1"/>
        <v>26.91</v>
      </c>
      <c r="J56" s="19"/>
      <c r="K56" s="19"/>
      <c r="L56" s="19"/>
      <c r="M56" s="19"/>
    </row>
    <row r="57" spans="1:13" ht="14.5" x14ac:dyDescent="0.35">
      <c r="A57" t="s">
        <v>83</v>
      </c>
      <c r="B57" t="s">
        <v>13</v>
      </c>
      <c r="C57" t="s">
        <v>86</v>
      </c>
      <c r="D57" s="17">
        <v>76.561392600000005</v>
      </c>
      <c r="E57" s="12">
        <v>90.72</v>
      </c>
      <c r="F57" s="12">
        <f t="shared" si="0"/>
        <v>76.204799999999992</v>
      </c>
      <c r="G57" s="1">
        <f t="shared" si="1"/>
        <v>83.61</v>
      </c>
      <c r="J57" s="19"/>
      <c r="K57" s="19"/>
      <c r="L57" s="19"/>
      <c r="M57" s="19"/>
    </row>
    <row r="58" spans="1:13" ht="14.5" x14ac:dyDescent="0.35">
      <c r="A58" t="s">
        <v>87</v>
      </c>
      <c r="B58" t="s">
        <v>9</v>
      </c>
      <c r="C58" t="s">
        <v>88</v>
      </c>
      <c r="D58" s="17">
        <v>82.744671240000002</v>
      </c>
      <c r="E58" s="12">
        <v>97.25</v>
      </c>
      <c r="F58" s="12">
        <f t="shared" si="0"/>
        <v>81.69</v>
      </c>
      <c r="G58" s="1">
        <f t="shared" si="1"/>
        <v>89.63</v>
      </c>
      <c r="J58" s="19"/>
      <c r="K58" s="19"/>
      <c r="L58" s="19"/>
      <c r="M58" s="19"/>
    </row>
    <row r="59" spans="1:13" ht="14.5" x14ac:dyDescent="0.35">
      <c r="A59" t="s">
        <v>87</v>
      </c>
      <c r="B59" t="s">
        <v>11</v>
      </c>
      <c r="C59" t="s">
        <v>89</v>
      </c>
      <c r="D59" s="17">
        <v>133.834239</v>
      </c>
      <c r="E59" s="12">
        <v>158.47999999999999</v>
      </c>
      <c r="F59" s="12">
        <f t="shared" si="0"/>
        <v>133.1232</v>
      </c>
      <c r="G59" s="1">
        <f t="shared" si="1"/>
        <v>146.06</v>
      </c>
      <c r="J59" s="19"/>
      <c r="K59" s="19"/>
      <c r="L59" s="19"/>
      <c r="M59" s="19"/>
    </row>
    <row r="60" spans="1:13" ht="14.5" x14ac:dyDescent="0.35">
      <c r="A60" t="s">
        <v>90</v>
      </c>
      <c r="B60" t="s">
        <v>13</v>
      </c>
      <c r="C60" t="s">
        <v>91</v>
      </c>
      <c r="D60" s="17">
        <v>36.534239280000001</v>
      </c>
      <c r="E60" s="12">
        <v>47.2</v>
      </c>
      <c r="F60" s="12">
        <f t="shared" si="0"/>
        <v>39.648000000000003</v>
      </c>
      <c r="G60" s="1">
        <f t="shared" si="1"/>
        <v>43.5</v>
      </c>
      <c r="J60" s="19"/>
      <c r="K60" s="19"/>
      <c r="L60" s="19"/>
      <c r="M60" s="19"/>
    </row>
    <row r="61" spans="1:13" ht="14.5" x14ac:dyDescent="0.35">
      <c r="A61" t="s">
        <v>90</v>
      </c>
      <c r="B61" t="s">
        <v>36</v>
      </c>
      <c r="C61" t="s">
        <v>92</v>
      </c>
      <c r="D61" s="17">
        <v>65.234501640000005</v>
      </c>
      <c r="E61" s="12">
        <v>83.47</v>
      </c>
      <c r="F61" s="12">
        <f t="shared" si="0"/>
        <v>70.114800000000002</v>
      </c>
      <c r="G61" s="1">
        <f t="shared" si="1"/>
        <v>76.930000000000007</v>
      </c>
      <c r="J61" s="19"/>
      <c r="K61" s="19"/>
      <c r="L61" s="19"/>
      <c r="M61" s="19"/>
    </row>
    <row r="62" spans="1:13" ht="14.5" x14ac:dyDescent="0.35">
      <c r="A62" t="s">
        <v>93</v>
      </c>
      <c r="B62" t="s">
        <v>11</v>
      </c>
      <c r="C62" t="s">
        <v>94</v>
      </c>
      <c r="D62" s="17">
        <v>569.60034516000007</v>
      </c>
      <c r="E62" s="12">
        <v>672.71</v>
      </c>
      <c r="F62" s="12">
        <f t="shared" si="0"/>
        <v>565.07640000000004</v>
      </c>
      <c r="G62" s="1">
        <f t="shared" si="1"/>
        <v>620</v>
      </c>
      <c r="J62" s="19"/>
      <c r="K62" s="19"/>
      <c r="L62" s="19"/>
      <c r="M62" s="19"/>
    </row>
    <row r="63" spans="1:13" ht="14.5" x14ac:dyDescent="0.35">
      <c r="A63" t="s">
        <v>93</v>
      </c>
      <c r="B63" t="s">
        <v>13</v>
      </c>
      <c r="C63" t="s">
        <v>95</v>
      </c>
      <c r="D63" s="17">
        <v>376.38656748</v>
      </c>
      <c r="E63" s="12">
        <v>443.02</v>
      </c>
      <c r="F63" s="12">
        <f t="shared" si="0"/>
        <v>372.13679999999999</v>
      </c>
      <c r="G63" s="1">
        <f t="shared" si="1"/>
        <v>408.31</v>
      </c>
      <c r="J63" s="19"/>
      <c r="K63" s="19"/>
      <c r="L63" s="19"/>
      <c r="M63" s="19"/>
    </row>
    <row r="64" spans="1:13" ht="14.5" x14ac:dyDescent="0.35">
      <c r="A64" t="s">
        <v>93</v>
      </c>
      <c r="B64" t="s">
        <v>36</v>
      </c>
      <c r="C64" t="s">
        <v>96</v>
      </c>
      <c r="D64" s="17">
        <v>3198.1412786400006</v>
      </c>
      <c r="E64" s="12">
        <v>3686.22</v>
      </c>
      <c r="F64" s="12">
        <f t="shared" si="0"/>
        <v>3096.4247999999998</v>
      </c>
      <c r="G64" s="1">
        <f t="shared" si="1"/>
        <v>3397.4</v>
      </c>
      <c r="J64" s="19"/>
      <c r="K64" s="19"/>
      <c r="L64" s="19"/>
      <c r="M64" s="19"/>
    </row>
    <row r="65" spans="1:13" ht="14.5" x14ac:dyDescent="0.35">
      <c r="A65" t="s">
        <v>93</v>
      </c>
      <c r="B65" t="s">
        <v>15</v>
      </c>
      <c r="C65" t="s">
        <v>97</v>
      </c>
      <c r="D65" s="17">
        <v>4578.4077570000009</v>
      </c>
      <c r="E65" s="12">
        <v>5393.86</v>
      </c>
      <c r="F65" s="12">
        <f t="shared" si="0"/>
        <v>4530.8423999999995</v>
      </c>
      <c r="G65" s="1">
        <f t="shared" si="1"/>
        <v>4971.24</v>
      </c>
      <c r="J65" s="19"/>
      <c r="K65" s="19"/>
      <c r="L65" s="19"/>
      <c r="M65" s="19"/>
    </row>
    <row r="66" spans="1:13" ht="14.5" x14ac:dyDescent="0.35">
      <c r="A66" t="s">
        <v>93</v>
      </c>
      <c r="B66" t="s">
        <v>17</v>
      </c>
      <c r="C66" t="s">
        <v>98</v>
      </c>
      <c r="D66" s="17">
        <v>804.36429612000006</v>
      </c>
      <c r="E66" s="12">
        <v>947.04</v>
      </c>
      <c r="F66" s="12">
        <f t="shared" si="0"/>
        <v>795.5136</v>
      </c>
      <c r="G66" s="1">
        <f t="shared" si="1"/>
        <v>872.84</v>
      </c>
      <c r="J66" s="19"/>
      <c r="K66" s="19"/>
      <c r="L66" s="19"/>
      <c r="M66" s="19"/>
    </row>
    <row r="67" spans="1:13" ht="14.5" x14ac:dyDescent="0.35">
      <c r="D67" s="17"/>
      <c r="F67" s="12"/>
      <c r="G67" s="1"/>
      <c r="J67" s="19"/>
      <c r="K67" s="19"/>
      <c r="L67" s="19"/>
      <c r="M67" s="19"/>
    </row>
    <row r="68" spans="1:13" ht="18.5" x14ac:dyDescent="0.45">
      <c r="A68" s="3" t="s">
        <v>99</v>
      </c>
      <c r="D68" s="17"/>
      <c r="F68" s="12"/>
      <c r="G68" s="1"/>
      <c r="J68" s="19"/>
      <c r="K68" s="19"/>
      <c r="L68" s="19"/>
      <c r="M68" s="19"/>
    </row>
    <row r="69" spans="1:13" ht="14.5" x14ac:dyDescent="0.35">
      <c r="C69" s="5" t="s">
        <v>100</v>
      </c>
      <c r="D69" s="17">
        <v>55.339431840000003</v>
      </c>
      <c r="E69" s="12">
        <v>63.05</v>
      </c>
      <c r="F69" s="12">
        <f t="shared" ref="F69" si="2">E69*0.84</f>
        <v>52.961999999999996</v>
      </c>
      <c r="G69" s="1">
        <f t="shared" si="1"/>
        <v>58.11</v>
      </c>
      <c r="J69" s="19"/>
      <c r="K69" s="19"/>
      <c r="L69" s="19"/>
      <c r="M69" s="19"/>
    </row>
    <row r="70" spans="1:13" ht="14.5" x14ac:dyDescent="0.35">
      <c r="C70" s="5" t="s">
        <v>101</v>
      </c>
      <c r="D70" s="17">
        <v>23.83024644</v>
      </c>
      <c r="E70" s="12">
        <v>28.06</v>
      </c>
      <c r="F70" s="12">
        <f t="shared" ref="F70:F119" si="3">E70*0.84</f>
        <v>23.570399999999999</v>
      </c>
      <c r="G70" s="1">
        <f t="shared" ref="G70:G119" si="4">ROUND((F70*1.0972),2)</f>
        <v>25.86</v>
      </c>
      <c r="J70" s="19"/>
      <c r="K70" s="19"/>
      <c r="L70" s="19"/>
      <c r="M70" s="19"/>
    </row>
    <row r="71" spans="1:13" ht="14.5" x14ac:dyDescent="0.35">
      <c r="D71" s="17"/>
      <c r="F71" s="12"/>
      <c r="G71" s="1"/>
      <c r="J71" s="19"/>
      <c r="K71" s="19"/>
      <c r="L71" s="19"/>
      <c r="M71" s="19"/>
    </row>
    <row r="72" spans="1:13" ht="18.5" x14ac:dyDescent="0.45">
      <c r="A72" s="3" t="s">
        <v>102</v>
      </c>
      <c r="D72" s="17"/>
      <c r="F72" s="12"/>
      <c r="G72" s="1"/>
      <c r="J72" s="19"/>
      <c r="K72" s="19"/>
      <c r="L72" s="19"/>
      <c r="M72" s="19"/>
    </row>
    <row r="73" spans="1:13" ht="43.5" x14ac:dyDescent="0.35">
      <c r="C73" s="9" t="s">
        <v>103</v>
      </c>
      <c r="D73" s="17">
        <v>670.27277146004451</v>
      </c>
      <c r="E73" s="12">
        <f>F73/84*100</f>
        <v>761.82142857142856</v>
      </c>
      <c r="F73" s="12">
        <v>639.92999999999995</v>
      </c>
      <c r="G73" s="1">
        <f t="shared" si="4"/>
        <v>702.13</v>
      </c>
      <c r="J73" s="19"/>
      <c r="K73" s="19"/>
      <c r="L73" s="19"/>
      <c r="M73" s="19"/>
    </row>
    <row r="74" spans="1:13" ht="43.5" x14ac:dyDescent="0.35">
      <c r="C74" s="9" t="s">
        <v>104</v>
      </c>
      <c r="D74" s="17">
        <v>418.63881633549136</v>
      </c>
      <c r="E74" s="12">
        <f>F74/84*100</f>
        <v>473.59523809523807</v>
      </c>
      <c r="F74" s="12">
        <v>397.82</v>
      </c>
      <c r="G74" s="1">
        <f t="shared" si="4"/>
        <v>436.49</v>
      </c>
      <c r="J74" s="19"/>
      <c r="K74" s="19"/>
      <c r="L74" s="19"/>
      <c r="M74" s="19"/>
    </row>
    <row r="75" spans="1:13" ht="14.5" x14ac:dyDescent="0.35">
      <c r="D75" s="17"/>
      <c r="F75" s="12"/>
      <c r="G75" s="1"/>
      <c r="J75" s="19"/>
      <c r="K75" s="19"/>
      <c r="L75" s="19"/>
      <c r="M75" s="19"/>
    </row>
    <row r="76" spans="1:13" ht="18.5" x14ac:dyDescent="0.45">
      <c r="A76" s="3" t="s">
        <v>105</v>
      </c>
      <c r="D76" s="17"/>
      <c r="F76" s="12"/>
      <c r="G76" s="1"/>
      <c r="J76" s="19"/>
      <c r="K76" s="19"/>
      <c r="L76" s="19"/>
      <c r="M76" s="19"/>
    </row>
    <row r="77" spans="1:13" ht="14.5" x14ac:dyDescent="0.35">
      <c r="C77" t="s">
        <v>106</v>
      </c>
      <c r="D77" s="17">
        <v>711.28680083999996</v>
      </c>
      <c r="E77" s="12">
        <v>824.68</v>
      </c>
      <c r="F77" s="12">
        <f t="shared" si="3"/>
        <v>692.73119999999994</v>
      </c>
      <c r="G77" s="1">
        <f t="shared" si="4"/>
        <v>760.06</v>
      </c>
      <c r="J77" s="19"/>
      <c r="K77" s="19"/>
      <c r="L77" s="19"/>
      <c r="M77" s="19"/>
    </row>
    <row r="78" spans="1:13" ht="14.5" x14ac:dyDescent="0.35">
      <c r="D78" s="17"/>
      <c r="F78" s="12"/>
      <c r="G78" s="1"/>
      <c r="J78" s="19"/>
      <c r="K78" s="19"/>
      <c r="L78" s="19"/>
      <c r="M78" s="19"/>
    </row>
    <row r="79" spans="1:13" ht="18.5" x14ac:dyDescent="0.45">
      <c r="A79" s="3" t="s">
        <v>107</v>
      </c>
      <c r="D79" s="17"/>
      <c r="F79" s="12"/>
      <c r="G79" s="1"/>
      <c r="J79" s="19"/>
      <c r="K79" s="19"/>
      <c r="L79" s="19"/>
      <c r="M79" s="19"/>
    </row>
    <row r="80" spans="1:13" ht="14.5" x14ac:dyDescent="0.35">
      <c r="A80" s="5" t="s">
        <v>32</v>
      </c>
      <c r="B80" s="5">
        <v>2</v>
      </c>
      <c r="C80" s="5" t="s">
        <v>34</v>
      </c>
      <c r="D80" s="17">
        <v>25.9004592</v>
      </c>
      <c r="E80" s="14">
        <v>29.4</v>
      </c>
      <c r="F80" s="12">
        <f t="shared" si="3"/>
        <v>24.695999999999998</v>
      </c>
      <c r="G80" s="1">
        <f t="shared" si="4"/>
        <v>27.1</v>
      </c>
      <c r="J80" s="19"/>
      <c r="K80" s="19"/>
      <c r="L80" s="19"/>
      <c r="M80" s="19"/>
    </row>
    <row r="81" spans="1:13" ht="14.5" x14ac:dyDescent="0.35">
      <c r="A81" s="5" t="s">
        <v>32</v>
      </c>
      <c r="B81" s="5">
        <v>3</v>
      </c>
      <c r="C81" s="5" t="s">
        <v>35</v>
      </c>
      <c r="D81" s="17">
        <v>22.909138560000002</v>
      </c>
      <c r="E81" s="14">
        <v>25.99</v>
      </c>
      <c r="F81" s="12">
        <f t="shared" si="3"/>
        <v>21.831599999999998</v>
      </c>
      <c r="G81" s="1">
        <f t="shared" si="4"/>
        <v>23.95</v>
      </c>
      <c r="J81" s="19"/>
      <c r="K81" s="19"/>
      <c r="L81" s="19"/>
      <c r="M81" s="19"/>
    </row>
    <row r="82" spans="1:13" ht="14.5" x14ac:dyDescent="0.35">
      <c r="A82" s="5" t="s">
        <v>32</v>
      </c>
      <c r="B82" s="5">
        <v>4</v>
      </c>
      <c r="C82" s="5" t="s">
        <v>37</v>
      </c>
      <c r="D82" s="17">
        <v>20.419411320000002</v>
      </c>
      <c r="E82" s="14">
        <v>23.15</v>
      </c>
      <c r="F82" s="12">
        <f t="shared" si="3"/>
        <v>19.445999999999998</v>
      </c>
      <c r="G82" s="1">
        <f t="shared" si="4"/>
        <v>21.34</v>
      </c>
      <c r="J82" s="19"/>
      <c r="K82" s="19"/>
      <c r="L82" s="19"/>
      <c r="M82" s="19"/>
    </row>
    <row r="83" spans="1:13" ht="14.5" x14ac:dyDescent="0.35">
      <c r="A83" s="5" t="s">
        <v>47</v>
      </c>
      <c r="B83" s="5">
        <v>2</v>
      </c>
      <c r="C83" s="5" t="s">
        <v>108</v>
      </c>
      <c r="D83" s="17">
        <v>28.052750880000001</v>
      </c>
      <c r="E83" s="14">
        <v>31.85</v>
      </c>
      <c r="F83" s="12">
        <f t="shared" si="3"/>
        <v>26.754000000000001</v>
      </c>
      <c r="G83" s="1">
        <f t="shared" si="4"/>
        <v>29.35</v>
      </c>
      <c r="J83" s="19"/>
      <c r="K83" s="19"/>
      <c r="L83" s="19"/>
      <c r="M83" s="19"/>
    </row>
    <row r="84" spans="1:13" ht="14.5" x14ac:dyDescent="0.35">
      <c r="A84" s="5" t="s">
        <v>47</v>
      </c>
      <c r="B84" s="5">
        <v>3</v>
      </c>
      <c r="C84" s="6" t="s">
        <v>109</v>
      </c>
      <c r="D84" s="17">
        <v>43.027593840000002</v>
      </c>
      <c r="E84" s="14">
        <v>48.9</v>
      </c>
      <c r="F84" s="12">
        <f t="shared" si="3"/>
        <v>41.076000000000001</v>
      </c>
      <c r="G84" s="1">
        <f t="shared" si="4"/>
        <v>45.07</v>
      </c>
      <c r="J84" s="19"/>
      <c r="K84" s="19"/>
      <c r="L84" s="19"/>
      <c r="M84" s="19"/>
    </row>
    <row r="85" spans="1:13" ht="14.5" x14ac:dyDescent="0.35">
      <c r="A85" s="5" t="s">
        <v>47</v>
      </c>
      <c r="B85" s="5">
        <v>4</v>
      </c>
      <c r="C85" s="6" t="s">
        <v>110</v>
      </c>
      <c r="D85" s="17">
        <v>33.925953600000007</v>
      </c>
      <c r="E85" s="14">
        <v>38.549999999999997</v>
      </c>
      <c r="F85" s="12">
        <f t="shared" si="3"/>
        <v>32.381999999999998</v>
      </c>
      <c r="G85" s="1">
        <f t="shared" si="4"/>
        <v>35.53</v>
      </c>
      <c r="J85" s="19"/>
      <c r="K85" s="19"/>
      <c r="L85" s="19"/>
      <c r="M85" s="19"/>
    </row>
    <row r="86" spans="1:13" ht="14.5" x14ac:dyDescent="0.35">
      <c r="A86" s="5" t="s">
        <v>51</v>
      </c>
      <c r="B86" s="5">
        <v>1</v>
      </c>
      <c r="C86" s="5" t="s">
        <v>52</v>
      </c>
      <c r="D86" s="17">
        <v>42.316243200000002</v>
      </c>
      <c r="E86" s="14">
        <v>48.1</v>
      </c>
      <c r="F86" s="12">
        <f t="shared" si="3"/>
        <v>40.403999999999996</v>
      </c>
      <c r="G86" s="1">
        <f t="shared" si="4"/>
        <v>44.33</v>
      </c>
      <c r="J86" s="19"/>
      <c r="K86" s="19"/>
      <c r="L86" s="19"/>
      <c r="M86" s="19"/>
    </row>
    <row r="87" spans="1:13" ht="14.5" x14ac:dyDescent="0.35">
      <c r="A87" s="5" t="s">
        <v>51</v>
      </c>
      <c r="B87" s="5">
        <v>2</v>
      </c>
      <c r="C87" s="5" t="s">
        <v>53</v>
      </c>
      <c r="D87" s="17">
        <v>35.54929224</v>
      </c>
      <c r="E87" s="14">
        <v>40.4</v>
      </c>
      <c r="F87" s="12">
        <f t="shared" si="3"/>
        <v>33.936</v>
      </c>
      <c r="G87" s="1">
        <f t="shared" si="4"/>
        <v>37.229999999999997</v>
      </c>
      <c r="J87" s="19"/>
      <c r="K87" s="19"/>
      <c r="L87" s="19"/>
      <c r="M87" s="19"/>
    </row>
    <row r="88" spans="1:13" ht="14.5" x14ac:dyDescent="0.35">
      <c r="A88" s="5" t="s">
        <v>51</v>
      </c>
      <c r="B88" s="5">
        <v>3</v>
      </c>
      <c r="C88" s="5" t="s">
        <v>54</v>
      </c>
      <c r="D88" s="17">
        <v>52.384590719999998</v>
      </c>
      <c r="E88" s="14">
        <v>59.56</v>
      </c>
      <c r="F88" s="12">
        <f t="shared" si="3"/>
        <v>50.0304</v>
      </c>
      <c r="G88" s="1">
        <f t="shared" si="4"/>
        <v>54.89</v>
      </c>
      <c r="J88" s="19"/>
      <c r="K88" s="19"/>
      <c r="L88" s="19"/>
      <c r="M88" s="19"/>
    </row>
    <row r="89" spans="1:13" ht="14.5" x14ac:dyDescent="0.35">
      <c r="A89" s="5" t="s">
        <v>51</v>
      </c>
      <c r="B89" s="5">
        <v>4</v>
      </c>
      <c r="C89" s="5" t="s">
        <v>55</v>
      </c>
      <c r="D89" s="17">
        <v>27.386999640000003</v>
      </c>
      <c r="E89" s="14">
        <v>31.07</v>
      </c>
      <c r="F89" s="12">
        <f t="shared" si="3"/>
        <v>26.098800000000001</v>
      </c>
      <c r="G89" s="1">
        <f t="shared" si="4"/>
        <v>28.64</v>
      </c>
      <c r="J89" s="19"/>
      <c r="K89" s="19"/>
      <c r="L89" s="19"/>
      <c r="M89" s="19"/>
    </row>
    <row r="90" spans="1:13" ht="14.5" x14ac:dyDescent="0.35">
      <c r="A90" s="5" t="s">
        <v>51</v>
      </c>
      <c r="B90" s="5">
        <v>5</v>
      </c>
      <c r="C90" s="5" t="s">
        <v>56</v>
      </c>
      <c r="D90" s="17">
        <v>31.025831760000006</v>
      </c>
      <c r="E90" s="14">
        <v>35.229999999999997</v>
      </c>
      <c r="F90" s="12">
        <f t="shared" si="3"/>
        <v>29.593199999999996</v>
      </c>
      <c r="G90" s="1">
        <f t="shared" si="4"/>
        <v>32.47</v>
      </c>
      <c r="J90" s="19"/>
      <c r="K90" s="19"/>
      <c r="L90" s="19"/>
      <c r="M90" s="19"/>
    </row>
    <row r="91" spans="1:13" ht="14.5" x14ac:dyDescent="0.35">
      <c r="A91" s="5" t="s">
        <v>51</v>
      </c>
      <c r="B91" s="5">
        <v>6</v>
      </c>
      <c r="C91" s="5" t="s">
        <v>57</v>
      </c>
      <c r="D91" s="17">
        <v>40.382828640000007</v>
      </c>
      <c r="E91" s="14">
        <v>45.89</v>
      </c>
      <c r="F91" s="12">
        <f t="shared" si="3"/>
        <v>38.547599999999996</v>
      </c>
      <c r="G91" s="1">
        <f t="shared" si="4"/>
        <v>42.29</v>
      </c>
      <c r="J91" s="19"/>
      <c r="K91" s="19"/>
      <c r="L91" s="19"/>
      <c r="M91" s="19"/>
    </row>
    <row r="92" spans="1:13" ht="14.5" x14ac:dyDescent="0.35">
      <c r="A92" s="5" t="s">
        <v>58</v>
      </c>
      <c r="B92" s="5">
        <v>1</v>
      </c>
      <c r="C92" s="5" t="s">
        <v>59</v>
      </c>
      <c r="D92" s="17">
        <v>25.535664000000001</v>
      </c>
      <c r="E92" s="14">
        <v>28.96</v>
      </c>
      <c r="F92" s="12">
        <f t="shared" si="3"/>
        <v>24.3264</v>
      </c>
      <c r="G92" s="1">
        <f t="shared" si="4"/>
        <v>26.69</v>
      </c>
      <c r="J92" s="19"/>
      <c r="K92" s="19"/>
      <c r="L92" s="19"/>
      <c r="M92" s="19"/>
    </row>
    <row r="93" spans="1:13" ht="14.5" x14ac:dyDescent="0.35">
      <c r="A93" s="5" t="s">
        <v>58</v>
      </c>
      <c r="B93" s="5">
        <v>2</v>
      </c>
      <c r="C93" s="5" t="s">
        <v>60</v>
      </c>
      <c r="D93" s="17">
        <v>25.535664000000001</v>
      </c>
      <c r="E93" s="14">
        <v>28.96</v>
      </c>
      <c r="F93" s="12">
        <f t="shared" si="3"/>
        <v>24.3264</v>
      </c>
      <c r="G93" s="1">
        <f t="shared" si="4"/>
        <v>26.69</v>
      </c>
      <c r="J93" s="19"/>
      <c r="K93" s="19"/>
      <c r="L93" s="19"/>
      <c r="M93" s="19"/>
    </row>
    <row r="94" spans="1:13" ht="14.5" x14ac:dyDescent="0.35">
      <c r="A94" s="5" t="s">
        <v>61</v>
      </c>
      <c r="B94" s="5">
        <v>1</v>
      </c>
      <c r="C94" s="5" t="s">
        <v>62</v>
      </c>
      <c r="D94" s="17">
        <v>18.987590160000003</v>
      </c>
      <c r="E94" s="14">
        <v>21.52</v>
      </c>
      <c r="F94" s="12">
        <f t="shared" si="3"/>
        <v>18.076799999999999</v>
      </c>
      <c r="G94" s="1">
        <f t="shared" si="4"/>
        <v>19.829999999999998</v>
      </c>
      <c r="J94" s="19"/>
      <c r="K94" s="19"/>
      <c r="L94" s="19"/>
      <c r="M94" s="19"/>
    </row>
    <row r="95" spans="1:13" ht="14.5" x14ac:dyDescent="0.35">
      <c r="A95" s="5" t="s">
        <v>61</v>
      </c>
      <c r="B95" s="5">
        <v>2</v>
      </c>
      <c r="C95" s="5" t="s">
        <v>63</v>
      </c>
      <c r="D95" s="17">
        <v>36.552479039999994</v>
      </c>
      <c r="E95" s="14">
        <v>41.52</v>
      </c>
      <c r="F95" s="12">
        <f t="shared" si="3"/>
        <v>34.876800000000003</v>
      </c>
      <c r="G95" s="1">
        <f t="shared" si="4"/>
        <v>38.270000000000003</v>
      </c>
      <c r="J95" s="19"/>
      <c r="K95" s="19"/>
      <c r="L95" s="19"/>
      <c r="M95" s="19"/>
    </row>
    <row r="96" spans="1:13" ht="14.5" x14ac:dyDescent="0.35">
      <c r="A96" s="5" t="s">
        <v>61</v>
      </c>
      <c r="B96" s="5">
        <v>3</v>
      </c>
      <c r="C96" s="5" t="s">
        <v>64</v>
      </c>
      <c r="D96" s="17">
        <v>40.793223239999996</v>
      </c>
      <c r="E96" s="14">
        <v>46.37</v>
      </c>
      <c r="F96" s="12">
        <f t="shared" si="3"/>
        <v>38.950799999999994</v>
      </c>
      <c r="G96" s="1">
        <f t="shared" si="4"/>
        <v>42.74</v>
      </c>
      <c r="J96" s="19"/>
      <c r="K96" s="19"/>
      <c r="L96" s="19"/>
      <c r="M96" s="19"/>
    </row>
    <row r="97" spans="1:13" ht="14.5" x14ac:dyDescent="0.35">
      <c r="A97" s="5" t="s">
        <v>61</v>
      </c>
      <c r="B97" s="5">
        <v>4</v>
      </c>
      <c r="C97" s="5" t="s">
        <v>65</v>
      </c>
      <c r="D97" s="17">
        <v>25.535664000000001</v>
      </c>
      <c r="E97" s="14">
        <v>28.96</v>
      </c>
      <c r="F97" s="12">
        <f t="shared" si="3"/>
        <v>24.3264</v>
      </c>
      <c r="G97" s="1">
        <f t="shared" si="4"/>
        <v>26.69</v>
      </c>
      <c r="J97" s="19"/>
      <c r="K97" s="19"/>
      <c r="L97" s="19"/>
      <c r="M97" s="19"/>
    </row>
    <row r="98" spans="1:13" ht="14.5" x14ac:dyDescent="0.35">
      <c r="A98" s="5" t="s">
        <v>66</v>
      </c>
      <c r="B98" s="5">
        <v>1</v>
      </c>
      <c r="C98" s="5" t="s">
        <v>67</v>
      </c>
      <c r="D98" s="17">
        <v>25.9004592</v>
      </c>
      <c r="E98" s="14">
        <v>29.4</v>
      </c>
      <c r="F98" s="12">
        <f t="shared" si="3"/>
        <v>24.695999999999998</v>
      </c>
      <c r="G98" s="1">
        <f t="shared" si="4"/>
        <v>27.1</v>
      </c>
      <c r="J98" s="19"/>
      <c r="K98" s="19"/>
      <c r="L98" s="19"/>
      <c r="M98" s="19"/>
    </row>
    <row r="99" spans="1:13" ht="14.5" x14ac:dyDescent="0.35">
      <c r="A99" s="5" t="s">
        <v>68</v>
      </c>
      <c r="B99" s="5">
        <v>1</v>
      </c>
      <c r="C99" s="5" t="s">
        <v>69</v>
      </c>
      <c r="D99" s="17">
        <v>50.059021319999999</v>
      </c>
      <c r="E99" s="14">
        <v>56.91</v>
      </c>
      <c r="F99" s="12">
        <f t="shared" si="3"/>
        <v>47.804399999999994</v>
      </c>
      <c r="G99" s="1">
        <f t="shared" si="4"/>
        <v>52.45</v>
      </c>
      <c r="J99" s="19"/>
      <c r="K99" s="19"/>
      <c r="L99" s="19"/>
      <c r="M99" s="19"/>
    </row>
    <row r="100" spans="1:13" ht="14.5" x14ac:dyDescent="0.35">
      <c r="A100" s="5" t="s">
        <v>68</v>
      </c>
      <c r="B100" s="5">
        <v>2</v>
      </c>
      <c r="C100" s="5" t="s">
        <v>70</v>
      </c>
      <c r="D100" s="17">
        <v>32.676530040000003</v>
      </c>
      <c r="E100" s="14">
        <v>37.1</v>
      </c>
      <c r="F100" s="12">
        <f t="shared" si="3"/>
        <v>31.164000000000001</v>
      </c>
      <c r="G100" s="1">
        <f t="shared" si="4"/>
        <v>34.19</v>
      </c>
      <c r="J100" s="19"/>
      <c r="K100" s="19"/>
      <c r="L100" s="19"/>
      <c r="M100" s="19"/>
    </row>
    <row r="101" spans="1:13" ht="14.5" x14ac:dyDescent="0.35">
      <c r="A101" s="5" t="s">
        <v>71</v>
      </c>
      <c r="B101" s="5">
        <v>1</v>
      </c>
      <c r="C101" s="5" t="s">
        <v>72</v>
      </c>
      <c r="D101" s="17">
        <v>42.316243200000002</v>
      </c>
      <c r="E101" s="14">
        <v>48.1</v>
      </c>
      <c r="F101" s="12">
        <f t="shared" si="3"/>
        <v>40.403999999999996</v>
      </c>
      <c r="G101" s="1">
        <f t="shared" si="4"/>
        <v>44.33</v>
      </c>
      <c r="J101" s="19"/>
      <c r="K101" s="19"/>
      <c r="L101" s="19"/>
      <c r="M101" s="19"/>
    </row>
    <row r="102" spans="1:13" ht="14.5" x14ac:dyDescent="0.35">
      <c r="A102" s="5" t="s">
        <v>73</v>
      </c>
      <c r="B102" s="5">
        <v>1</v>
      </c>
      <c r="C102" s="5" t="s">
        <v>111</v>
      </c>
      <c r="D102" s="17">
        <v>27.89771292</v>
      </c>
      <c r="E102" s="14">
        <v>31.67</v>
      </c>
      <c r="F102" s="12">
        <f t="shared" si="3"/>
        <v>26.602800000000002</v>
      </c>
      <c r="G102" s="1">
        <f t="shared" si="4"/>
        <v>29.19</v>
      </c>
      <c r="J102" s="19"/>
      <c r="K102" s="19"/>
      <c r="L102" s="19"/>
      <c r="M102" s="19"/>
    </row>
    <row r="103" spans="1:13" ht="14.5" x14ac:dyDescent="0.35">
      <c r="A103" s="5" t="s">
        <v>73</v>
      </c>
      <c r="B103" s="5">
        <v>2</v>
      </c>
      <c r="C103" s="5" t="s">
        <v>112</v>
      </c>
      <c r="D103" s="17">
        <v>14.482369440000001</v>
      </c>
      <c r="E103" s="14">
        <v>16.399999999999999</v>
      </c>
      <c r="F103" s="12">
        <f t="shared" si="3"/>
        <v>13.775999999999998</v>
      </c>
      <c r="G103" s="1">
        <f t="shared" si="4"/>
        <v>15.12</v>
      </c>
      <c r="J103" s="19"/>
      <c r="K103" s="19"/>
      <c r="L103" s="19"/>
      <c r="M103" s="19"/>
    </row>
    <row r="104" spans="1:13" ht="14.5" x14ac:dyDescent="0.35">
      <c r="A104" s="5" t="s">
        <v>73</v>
      </c>
      <c r="B104" s="5">
        <v>3</v>
      </c>
      <c r="C104" s="5" t="s">
        <v>76</v>
      </c>
      <c r="D104" s="17">
        <v>25.763661000000003</v>
      </c>
      <c r="E104" s="14">
        <v>29.24</v>
      </c>
      <c r="F104" s="12">
        <f t="shared" si="3"/>
        <v>24.561599999999999</v>
      </c>
      <c r="G104" s="1">
        <f t="shared" si="4"/>
        <v>26.95</v>
      </c>
      <c r="J104" s="19"/>
      <c r="K104" s="19"/>
      <c r="L104" s="19"/>
      <c r="M104" s="19"/>
    </row>
    <row r="105" spans="1:13" ht="14.5" x14ac:dyDescent="0.35">
      <c r="A105" s="5" t="s">
        <v>73</v>
      </c>
      <c r="B105" s="5">
        <v>4</v>
      </c>
      <c r="C105" s="5" t="s">
        <v>77</v>
      </c>
      <c r="D105" s="17">
        <v>25.9004592</v>
      </c>
      <c r="E105" s="14">
        <v>29.4</v>
      </c>
      <c r="F105" s="12">
        <f t="shared" si="3"/>
        <v>24.695999999999998</v>
      </c>
      <c r="G105" s="1">
        <f t="shared" si="4"/>
        <v>27.1</v>
      </c>
      <c r="J105" s="19"/>
      <c r="K105" s="19"/>
      <c r="L105" s="19"/>
      <c r="M105" s="19"/>
    </row>
    <row r="106" spans="1:13" ht="14.5" x14ac:dyDescent="0.35">
      <c r="A106" s="5" t="s">
        <v>73</v>
      </c>
      <c r="B106" s="5">
        <v>5</v>
      </c>
      <c r="C106" s="5" t="s">
        <v>113</v>
      </c>
      <c r="D106" s="17">
        <v>16.470503279999999</v>
      </c>
      <c r="E106" s="14">
        <v>18.66</v>
      </c>
      <c r="F106" s="12">
        <f t="shared" si="3"/>
        <v>15.6744</v>
      </c>
      <c r="G106" s="1">
        <f t="shared" si="4"/>
        <v>17.2</v>
      </c>
      <c r="J106" s="19"/>
      <c r="K106" s="19"/>
      <c r="L106" s="19"/>
      <c r="M106" s="19"/>
    </row>
    <row r="107" spans="1:13" ht="14.5" x14ac:dyDescent="0.35">
      <c r="A107" s="5" t="s">
        <v>73</v>
      </c>
      <c r="B107" s="5">
        <v>6</v>
      </c>
      <c r="C107" s="5" t="s">
        <v>79</v>
      </c>
      <c r="D107" s="17">
        <v>10.487862000000002</v>
      </c>
      <c r="E107" s="14">
        <v>11.86</v>
      </c>
      <c r="F107" s="12">
        <f t="shared" si="3"/>
        <v>9.9623999999999988</v>
      </c>
      <c r="G107" s="1">
        <f t="shared" si="4"/>
        <v>10.93</v>
      </c>
      <c r="J107" s="19"/>
      <c r="K107" s="19"/>
      <c r="L107" s="19"/>
      <c r="M107" s="19"/>
    </row>
    <row r="108" spans="1:13" ht="14.5" x14ac:dyDescent="0.35">
      <c r="A108" s="5" t="s">
        <v>80</v>
      </c>
      <c r="B108" s="5">
        <v>1</v>
      </c>
      <c r="C108" s="5" t="s">
        <v>114</v>
      </c>
      <c r="D108" s="17">
        <v>18.23064012</v>
      </c>
      <c r="E108" s="14">
        <v>20.67</v>
      </c>
      <c r="F108" s="12">
        <f t="shared" si="3"/>
        <v>17.3628</v>
      </c>
      <c r="G108" s="1">
        <f t="shared" si="4"/>
        <v>19.05</v>
      </c>
      <c r="J108" s="19"/>
      <c r="K108" s="19"/>
      <c r="L108" s="19"/>
      <c r="M108" s="19"/>
    </row>
    <row r="109" spans="1:13" ht="14.5" x14ac:dyDescent="0.35">
      <c r="A109" s="5" t="s">
        <v>83</v>
      </c>
      <c r="B109" s="5">
        <v>1</v>
      </c>
      <c r="C109" s="5" t="s">
        <v>84</v>
      </c>
      <c r="D109" s="17">
        <v>45.690598800000011</v>
      </c>
      <c r="E109" s="14">
        <v>51.94</v>
      </c>
      <c r="F109" s="12">
        <f t="shared" si="3"/>
        <v>43.629599999999996</v>
      </c>
      <c r="G109" s="1">
        <f t="shared" si="4"/>
        <v>47.87</v>
      </c>
      <c r="J109" s="19"/>
      <c r="K109" s="19"/>
      <c r="L109" s="19"/>
      <c r="M109" s="19"/>
    </row>
    <row r="110" spans="1:13" ht="14.5" x14ac:dyDescent="0.35">
      <c r="A110" s="5" t="s">
        <v>83</v>
      </c>
      <c r="B110" s="5">
        <v>2</v>
      </c>
      <c r="C110" s="5" t="s">
        <v>85</v>
      </c>
      <c r="D110" s="17">
        <v>24.760474200000001</v>
      </c>
      <c r="E110" s="14">
        <v>28.1</v>
      </c>
      <c r="F110" s="12">
        <f t="shared" si="3"/>
        <v>23.603999999999999</v>
      </c>
      <c r="G110" s="1">
        <f t="shared" si="4"/>
        <v>25.9</v>
      </c>
      <c r="J110" s="19"/>
      <c r="K110" s="19"/>
      <c r="L110" s="19"/>
      <c r="M110" s="19"/>
    </row>
    <row r="111" spans="1:13" ht="14.5" x14ac:dyDescent="0.35">
      <c r="A111" s="5" t="s">
        <v>83</v>
      </c>
      <c r="B111" s="5">
        <v>3</v>
      </c>
      <c r="C111" s="5" t="s">
        <v>86</v>
      </c>
      <c r="D111" s="17">
        <v>36.333601920000007</v>
      </c>
      <c r="E111" s="14">
        <v>41.28</v>
      </c>
      <c r="F111" s="12">
        <f t="shared" si="3"/>
        <v>34.675199999999997</v>
      </c>
      <c r="G111" s="1">
        <f t="shared" si="4"/>
        <v>38.049999999999997</v>
      </c>
      <c r="J111" s="19"/>
      <c r="K111" s="19"/>
      <c r="L111" s="19"/>
      <c r="M111" s="19"/>
    </row>
    <row r="112" spans="1:13" ht="14.5" x14ac:dyDescent="0.35">
      <c r="A112" s="5" t="s">
        <v>87</v>
      </c>
      <c r="B112" s="5">
        <v>1</v>
      </c>
      <c r="C112" s="5" t="s">
        <v>88</v>
      </c>
      <c r="D112" s="17">
        <v>21.367878840000003</v>
      </c>
      <c r="E112" s="14">
        <v>24.24</v>
      </c>
      <c r="F112" s="12">
        <f t="shared" si="3"/>
        <v>20.361599999999999</v>
      </c>
      <c r="G112" s="1">
        <f t="shared" si="4"/>
        <v>22.34</v>
      </c>
      <c r="J112" s="19"/>
      <c r="K112" s="19"/>
      <c r="L112" s="19"/>
      <c r="M112" s="19"/>
    </row>
    <row r="113" spans="1:13" ht="14.5" x14ac:dyDescent="0.35">
      <c r="A113" s="5" t="s">
        <v>87</v>
      </c>
      <c r="B113" s="5">
        <v>2</v>
      </c>
      <c r="C113" s="5" t="s">
        <v>89</v>
      </c>
      <c r="D113" s="17">
        <v>16.20602676</v>
      </c>
      <c r="E113" s="12">
        <v>18.36</v>
      </c>
      <c r="F113" s="12">
        <f t="shared" si="3"/>
        <v>15.4224</v>
      </c>
      <c r="G113" s="1">
        <f t="shared" si="4"/>
        <v>16.920000000000002</v>
      </c>
      <c r="J113" s="19"/>
      <c r="K113" s="19"/>
      <c r="L113" s="19"/>
      <c r="M113" s="19"/>
    </row>
    <row r="114" spans="1:13" ht="14.5" x14ac:dyDescent="0.35">
      <c r="A114" s="5" t="s">
        <v>90</v>
      </c>
      <c r="B114" s="5">
        <v>3</v>
      </c>
      <c r="C114" s="5" t="s">
        <v>115</v>
      </c>
      <c r="D114" s="17">
        <v>12.89551032</v>
      </c>
      <c r="E114" s="12">
        <v>14.6</v>
      </c>
      <c r="F114" s="12">
        <f t="shared" si="3"/>
        <v>12.263999999999999</v>
      </c>
      <c r="G114" s="1">
        <f t="shared" si="4"/>
        <v>13.46</v>
      </c>
      <c r="J114" s="19"/>
      <c r="K114" s="19"/>
      <c r="L114" s="19"/>
      <c r="M114" s="19"/>
    </row>
    <row r="115" spans="1:13" ht="14.5" x14ac:dyDescent="0.35">
      <c r="A115" s="5" t="s">
        <v>90</v>
      </c>
      <c r="B115" s="5">
        <v>4</v>
      </c>
      <c r="C115" s="5" t="s">
        <v>116</v>
      </c>
      <c r="D115" s="17">
        <v>12.89551032</v>
      </c>
      <c r="E115" s="12">
        <v>14.6</v>
      </c>
      <c r="F115" s="12">
        <f t="shared" si="3"/>
        <v>12.263999999999999</v>
      </c>
      <c r="G115" s="1">
        <f t="shared" si="4"/>
        <v>13.46</v>
      </c>
      <c r="J115" s="19"/>
      <c r="K115" s="19"/>
      <c r="L115" s="19"/>
      <c r="M115" s="19"/>
    </row>
    <row r="116" spans="1:13" ht="14.5" x14ac:dyDescent="0.35">
      <c r="A116" s="5" t="s">
        <v>93</v>
      </c>
      <c r="B116" s="5">
        <v>2</v>
      </c>
      <c r="C116" s="5" t="s">
        <v>94</v>
      </c>
      <c r="D116" s="17">
        <v>10.487862000000002</v>
      </c>
      <c r="E116" s="12">
        <v>11.86</v>
      </c>
      <c r="F116" s="12">
        <f t="shared" si="3"/>
        <v>9.9623999999999988</v>
      </c>
      <c r="G116" s="1">
        <f t="shared" si="4"/>
        <v>10.93</v>
      </c>
      <c r="J116" s="19"/>
      <c r="K116" s="19"/>
      <c r="L116" s="19"/>
      <c r="M116" s="19"/>
    </row>
    <row r="117" spans="1:13" ht="15" customHeight="1" x14ac:dyDescent="0.35">
      <c r="A117" s="5" t="s">
        <v>93</v>
      </c>
      <c r="B117" s="5">
        <v>3</v>
      </c>
      <c r="C117" s="5" t="s">
        <v>95</v>
      </c>
      <c r="D117" s="17">
        <v>10.487862000000002</v>
      </c>
      <c r="E117" s="12">
        <v>11.86</v>
      </c>
      <c r="F117" s="12">
        <f t="shared" si="3"/>
        <v>9.9623999999999988</v>
      </c>
      <c r="G117" s="1">
        <f t="shared" si="4"/>
        <v>10.93</v>
      </c>
      <c r="J117" s="19"/>
      <c r="K117" s="19"/>
      <c r="L117" s="19"/>
      <c r="M117" s="19"/>
    </row>
    <row r="118" spans="1:13" ht="14.5" x14ac:dyDescent="0.35">
      <c r="A118" s="5" t="s">
        <v>93</v>
      </c>
      <c r="B118" s="5">
        <v>5</v>
      </c>
      <c r="C118" s="5" t="s">
        <v>117</v>
      </c>
      <c r="D118" s="17">
        <v>24.495997680000002</v>
      </c>
      <c r="E118" s="12">
        <v>27.81</v>
      </c>
      <c r="F118" s="12">
        <f t="shared" si="3"/>
        <v>23.360399999999998</v>
      </c>
      <c r="G118" s="1">
        <f t="shared" si="4"/>
        <v>25.63</v>
      </c>
      <c r="J118" s="19"/>
      <c r="K118" s="19"/>
      <c r="L118" s="19"/>
      <c r="M118" s="19"/>
    </row>
    <row r="119" spans="1:13" ht="14.5" x14ac:dyDescent="0.35">
      <c r="A119" s="5" t="s">
        <v>93</v>
      </c>
      <c r="B119" s="5">
        <v>6</v>
      </c>
      <c r="C119" s="5" t="s">
        <v>118</v>
      </c>
      <c r="D119" s="17">
        <v>24.495997680000002</v>
      </c>
      <c r="E119" s="12">
        <v>27.81</v>
      </c>
      <c r="F119" s="12">
        <f t="shared" si="3"/>
        <v>23.360399999999998</v>
      </c>
      <c r="G119" s="1">
        <f t="shared" si="4"/>
        <v>25.63</v>
      </c>
      <c r="J119" s="19"/>
      <c r="K119" s="19"/>
      <c r="L119" s="19"/>
      <c r="M119" s="19"/>
    </row>
    <row r="120" spans="1:13" ht="14.5" x14ac:dyDescent="0.35">
      <c r="A120" s="4"/>
      <c r="B120" s="10"/>
      <c r="C120" s="10"/>
      <c r="J120" s="5"/>
    </row>
    <row r="121" spans="1:13" ht="14.5" x14ac:dyDescent="0.35">
      <c r="J121" s="5"/>
    </row>
    <row r="122" spans="1:13" ht="14.5" x14ac:dyDescent="0.35">
      <c r="J122" s="5"/>
    </row>
    <row r="123" spans="1:13" ht="18.5" x14ac:dyDescent="0.45">
      <c r="A123" s="3"/>
      <c r="B123" s="7"/>
      <c r="C123" s="7"/>
      <c r="G123" s="3"/>
      <c r="J123" s="5"/>
    </row>
    <row r="124" spans="1:13" ht="18.5" x14ac:dyDescent="0.45">
      <c r="A124" s="3"/>
      <c r="B124" s="7"/>
      <c r="C124" s="7"/>
    </row>
    <row r="125" spans="1:13" ht="18.5" x14ac:dyDescent="0.45">
      <c r="A125" s="11"/>
      <c r="B125" s="11"/>
      <c r="C125" s="7"/>
    </row>
    <row r="126" spans="1:13" ht="14.5" x14ac:dyDescent="0.35">
      <c r="A126" s="8"/>
      <c r="B126" s="8"/>
    </row>
    <row r="127" spans="1:13" ht="14.5" x14ac:dyDescent="0.35"/>
    <row r="128" spans="1:13" ht="14.5" x14ac:dyDescent="0.35"/>
    <row r="129" spans="1:3" ht="14.5" x14ac:dyDescent="0.35">
      <c r="A129" s="5"/>
      <c r="B129" s="5"/>
      <c r="C129" s="5"/>
    </row>
    <row r="130" spans="1:3" ht="14.5" x14ac:dyDescent="0.35">
      <c r="A130" s="5"/>
      <c r="B130" s="5"/>
      <c r="C130" s="5"/>
    </row>
    <row r="131" spans="1:3" ht="14.5" x14ac:dyDescent="0.35">
      <c r="A131" s="5"/>
      <c r="B131" s="5"/>
      <c r="C131" s="5"/>
    </row>
    <row r="132" spans="1:3" ht="14.5" x14ac:dyDescent="0.35">
      <c r="A132" s="5"/>
      <c r="B132" s="5"/>
      <c r="C132" s="5"/>
    </row>
    <row r="133" spans="1:3" ht="14.5" x14ac:dyDescent="0.35">
      <c r="A133" s="5"/>
      <c r="B133" s="5"/>
      <c r="C133" s="6"/>
    </row>
    <row r="134" spans="1:3" ht="14.5" x14ac:dyDescent="0.35">
      <c r="A134" s="5"/>
      <c r="B134" s="5"/>
      <c r="C134" s="6"/>
    </row>
    <row r="135" spans="1:3" ht="14.5" x14ac:dyDescent="0.35">
      <c r="A135" s="5"/>
      <c r="B135" s="5"/>
      <c r="C135" s="5"/>
    </row>
    <row r="136" spans="1:3" ht="14.5" x14ac:dyDescent="0.35">
      <c r="A136" s="5"/>
      <c r="B136" s="5"/>
      <c r="C136" s="5"/>
    </row>
    <row r="137" spans="1:3" ht="14.5" x14ac:dyDescent="0.35">
      <c r="A137" s="5"/>
      <c r="B137" s="5"/>
      <c r="C137" s="5"/>
    </row>
    <row r="138" spans="1:3" ht="14.5" x14ac:dyDescent="0.35">
      <c r="A138" s="5"/>
      <c r="B138" s="5"/>
      <c r="C138" s="5"/>
    </row>
    <row r="139" spans="1:3" ht="14.5" x14ac:dyDescent="0.35">
      <c r="A139" s="5"/>
      <c r="B139" s="5"/>
      <c r="C139" s="5"/>
    </row>
    <row r="140" spans="1:3" ht="14.5" x14ac:dyDescent="0.35">
      <c r="A140" s="5"/>
      <c r="B140" s="5"/>
      <c r="C140" s="5"/>
    </row>
    <row r="141" spans="1:3" ht="14.5" x14ac:dyDescent="0.35">
      <c r="A141" s="5"/>
      <c r="B141" s="5"/>
      <c r="C141" s="5"/>
    </row>
    <row r="142" spans="1:3" ht="14.5" x14ac:dyDescent="0.35">
      <c r="A142" s="5"/>
      <c r="B142" s="5"/>
      <c r="C142" s="5"/>
    </row>
    <row r="143" spans="1:3" ht="14.5" x14ac:dyDescent="0.35">
      <c r="A143" s="5"/>
      <c r="B143" s="5"/>
      <c r="C143" s="5"/>
    </row>
    <row r="144" spans="1:3" ht="14.5" x14ac:dyDescent="0.35">
      <c r="A144" s="5"/>
      <c r="B144" s="5"/>
      <c r="C144" s="5"/>
    </row>
    <row r="145" spans="1:3" ht="14.5" x14ac:dyDescent="0.35">
      <c r="A145" s="5"/>
      <c r="B145" s="5"/>
      <c r="C145" s="5"/>
    </row>
    <row r="146" spans="1:3" ht="14.5" x14ac:dyDescent="0.35">
      <c r="A146" s="5"/>
      <c r="B146" s="5"/>
      <c r="C146" s="5"/>
    </row>
    <row r="147" spans="1:3" ht="14.5" x14ac:dyDescent="0.35">
      <c r="A147" s="5"/>
      <c r="B147" s="5"/>
      <c r="C147" s="5"/>
    </row>
    <row r="148" spans="1:3" ht="14.5" x14ac:dyDescent="0.35">
      <c r="A148" s="5"/>
      <c r="B148" s="5"/>
      <c r="C148" s="5"/>
    </row>
    <row r="149" spans="1:3" ht="14.5" x14ac:dyDescent="0.35">
      <c r="A149" s="5"/>
      <c r="B149" s="5"/>
      <c r="C149" s="5"/>
    </row>
    <row r="150" spans="1:3" ht="14.5" x14ac:dyDescent="0.35">
      <c r="A150" s="5"/>
      <c r="B150" s="5"/>
      <c r="C150" s="5"/>
    </row>
    <row r="151" spans="1:3" ht="14.5" x14ac:dyDescent="0.35">
      <c r="A151" s="5"/>
      <c r="B151" s="5"/>
      <c r="C151" s="5"/>
    </row>
    <row r="152" spans="1:3" ht="14.5" x14ac:dyDescent="0.35">
      <c r="A152" s="5"/>
      <c r="B152" s="5"/>
      <c r="C152" s="5"/>
    </row>
    <row r="153" spans="1:3" ht="14.5" x14ac:dyDescent="0.35">
      <c r="A153" s="5"/>
      <c r="B153" s="5"/>
      <c r="C153" s="5"/>
    </row>
    <row r="154" spans="1:3" ht="14.5" x14ac:dyDescent="0.35">
      <c r="A154" s="5"/>
      <c r="B154" s="5"/>
      <c r="C154" s="5"/>
    </row>
    <row r="155" spans="1:3" ht="14.5" x14ac:dyDescent="0.35">
      <c r="A155" s="5"/>
      <c r="B155" s="5"/>
      <c r="C155" s="5"/>
    </row>
    <row r="156" spans="1:3" ht="14.5" x14ac:dyDescent="0.35">
      <c r="A156" s="5"/>
      <c r="B156" s="5"/>
      <c r="C156" s="5"/>
    </row>
    <row r="157" spans="1:3" ht="14.5" x14ac:dyDescent="0.35">
      <c r="A157" s="5"/>
      <c r="B157" s="5"/>
      <c r="C157" s="5"/>
    </row>
    <row r="158" spans="1:3" ht="14.5" x14ac:dyDescent="0.35">
      <c r="A158" s="5"/>
      <c r="B158" s="5"/>
      <c r="C158" s="5"/>
    </row>
    <row r="159" spans="1:3" ht="14.5" x14ac:dyDescent="0.35">
      <c r="A159" s="5"/>
      <c r="B159" s="5"/>
      <c r="C159" s="5"/>
    </row>
    <row r="160" spans="1:3" ht="14.5" x14ac:dyDescent="0.35">
      <c r="A160" s="5"/>
      <c r="B160" s="5"/>
      <c r="C160" s="5"/>
    </row>
    <row r="161" spans="1:3" ht="14.5" x14ac:dyDescent="0.35">
      <c r="A161" s="5"/>
      <c r="B161" s="5"/>
      <c r="C161" s="5"/>
    </row>
    <row r="162" spans="1:3" ht="14.5" x14ac:dyDescent="0.35">
      <c r="A162" s="5"/>
      <c r="B162" s="5"/>
      <c r="C162" s="5"/>
    </row>
    <row r="163" spans="1:3" ht="14.5" x14ac:dyDescent="0.35">
      <c r="A163" s="5"/>
      <c r="B163" s="5"/>
      <c r="C163" s="5"/>
    </row>
    <row r="164" spans="1:3" ht="14.5" x14ac:dyDescent="0.35">
      <c r="A164" s="5"/>
      <c r="B164" s="5"/>
      <c r="C164" s="5"/>
    </row>
    <row r="165" spans="1:3" ht="14.5" x14ac:dyDescent="0.35">
      <c r="A165" s="5"/>
      <c r="B165" s="5"/>
      <c r="C165" s="5"/>
    </row>
    <row r="166" spans="1:3" ht="14.5" x14ac:dyDescent="0.35">
      <c r="A166" s="5"/>
      <c r="B166" s="5"/>
      <c r="C166" s="5"/>
    </row>
    <row r="167" spans="1:3" ht="14.5" x14ac:dyDescent="0.35">
      <c r="A167" s="5"/>
      <c r="B167" s="5"/>
      <c r="C167" s="5"/>
    </row>
    <row r="168" spans="1:3" ht="14.5" x14ac:dyDescent="0.35">
      <c r="A168" s="5"/>
      <c r="B168" s="5"/>
      <c r="C168" s="5"/>
    </row>
    <row r="169" spans="1:3" ht="14.5" x14ac:dyDescent="0.35"/>
    <row r="170" spans="1:3" ht="14.5" x14ac:dyDescent="0.35"/>
    <row r="171" spans="1:3" ht="14.5" x14ac:dyDescent="0.35"/>
  </sheetData>
  <conditionalFormatting sqref="E123:E12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E127:E128"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gratiedocument" ma:contentTypeID="0x010100E4B7C484098CA44A9D4B316AEEFAC54300925680DE947B344690710C7F74853627" ma:contentTypeVersion="66" ma:contentTypeDescription="" ma:contentTypeScope="" ma:versionID="fdd7e64a9a236a2e678e63b0831ad5fc">
  <xsd:schema xmlns:xsd="http://www.w3.org/2001/XMLSchema" xmlns:xs="http://www.w3.org/2001/XMLSchema" xmlns:p="http://schemas.microsoft.com/office/2006/metadata/properties" xmlns:ns2="ab766f15-1a6d-42ae-97a2-8854072b29d3" targetNamespace="http://schemas.microsoft.com/office/2006/metadata/properties" ma:root="true" ma:fieldsID="fa1d98615677e41d4b0de37347104163" ns2:_="">
    <xsd:import namespace="ab766f15-1a6d-42ae-97a2-8854072b29d3"/>
    <xsd:element name="properties">
      <xsd:complexType>
        <xsd:sequence>
          <xsd:element name="documentManagement">
            <xsd:complexType>
              <xsd:all>
                <xsd:element ref="ns2:Actor" minOccurs="0"/>
                <xsd:element ref="ns2:Datumsjabloongewijzigd" minOccurs="0"/>
                <xsd:element ref="ns2:DatumVersieCreatieapplicatie" minOccurs="0"/>
                <xsd:element ref="ns2:Documentstatus"/>
                <xsd:element ref="ns2:Dossiernaam" minOccurs="0"/>
                <xsd:element ref="ns2:FysiekeLocatie" minOccurs="0"/>
                <xsd:element ref="ns2:NaamCreatieApplicatie" minOccurs="0"/>
                <xsd:element ref="ns2:Niveau" minOccurs="0"/>
                <xsd:element ref="ns2:Onderwerp"/>
                <xsd:element ref="ns2:Tijd" minOccurs="0"/>
                <xsd:element ref="ns2:Trefwoorden" minOccurs="0"/>
                <xsd:element ref="ns2:VernietigenofArchiveren" minOccurs="0"/>
                <xsd:element ref="ns2:VersieCreatieApplicatie" minOccurs="0"/>
                <xsd:element ref="ns2:Vrijetrefwoorden1" minOccurs="0"/>
                <xsd:element ref="ns2:Vrijetrefwoorden2" minOccurs="0"/>
                <xsd:element ref="ns2:Vrijetrefwoorden3" minOccurs="0"/>
                <xsd:element ref="ns2:Vrijetrefwoorden4" minOccurs="0"/>
                <xsd:element ref="ns2:Vrijetrefwoorden5" minOccurs="0"/>
                <xsd:element ref="ns2:_dlc_DocId" minOccurs="0"/>
                <xsd:element ref="ns2:_dlc_DocIdUrl" minOccurs="0"/>
                <xsd:element ref="ns2:_dlc_DocIdPersistId" minOccurs="0"/>
                <xsd:element ref="ns2:Versienummer" minOccurs="0"/>
                <xsd:element ref="ns2:kb1fed7297714dbb8c8a7b7f109c0a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66f15-1a6d-42ae-97a2-8854072b29d3" elementFormDefault="qualified">
    <xsd:import namespace="http://schemas.microsoft.com/office/2006/documentManagement/types"/>
    <xsd:import namespace="http://schemas.microsoft.com/office/infopath/2007/PartnerControls"/>
    <xsd:element name="Actor" ma:index="8" nillable="true" ma:displayName="Actor" ma:description="Afdeling X, [naam extern taxatiebureau]" ma:internalName="Actor">
      <xsd:simpleType>
        <xsd:restriction base="dms:Text">
          <xsd:maxLength value="255"/>
        </xsd:restriction>
      </xsd:simpleType>
    </xsd:element>
    <xsd:element name="Datumsjabloongewijzigd" ma:index="9" nillable="true" ma:displayName="Datum-sjabloon-gewijzigd" ma:default="[today]" ma:format="DateOnly" ma:internalName="Datumsjabloongewijzigd">
      <xsd:simpleType>
        <xsd:restriction base="dms:DateTime"/>
      </xsd:simpleType>
    </xsd:element>
    <xsd:element name="DatumVersieCreatieapplicatie" ma:index="10" nillable="true" ma:displayName="Datum-Versie-Creatie-applicatie" ma:default="[today]" ma:description="Datum waarop het oorspronkelijke digitale bestand met de creatieapplicatie is gemaakt.&#10;" ma:format="DateOnly" ma:internalName="DatumVersieCreatieapplicatie">
      <xsd:simpleType>
        <xsd:restriction base="dms:DateTime"/>
      </xsd:simpleType>
    </xsd:element>
    <xsd:element name="Documentstatus" ma:index="11" ma:displayName="Document-status" ma:format="Dropdown" ma:internalName="Documentstatus">
      <xsd:simpleType>
        <xsd:restriction base="dms:Choice">
          <xsd:enumeration value="Vastgesteld"/>
          <xsd:enumeration value="Concept"/>
          <xsd:enumeration value="Voorstel"/>
          <xsd:enumeration value="Definitief"/>
        </xsd:restriction>
      </xsd:simpleType>
    </xsd:element>
    <xsd:element name="Dossiernaam" ma:index="12" nillable="true" ma:displayName="Dossiernaam" ma:description="Naam of nummer van het dossier waartoe alle onderliggen de stukken aan zijn gelieerd." ma:internalName="Dossiernaam">
      <xsd:simpleType>
        <xsd:restriction base="dms:Text">
          <xsd:maxLength value="255"/>
        </xsd:restriction>
      </xsd:simpleType>
    </xsd:element>
    <xsd:element name="FysiekeLocatie" ma:index="13" nillable="true" ma:displayName="Fysieke-Locatie" ma:description="Fysieke locatie + Uniek poststuknummer &#10;" ma:internalName="FysiekeLocatie">
      <xsd:simpleType>
        <xsd:restriction base="dms:Text">
          <xsd:maxLength value="255"/>
        </xsd:restriction>
      </xsd:simpleType>
    </xsd:element>
    <xsd:element name="NaamCreatieApplicatie" ma:index="14" nillable="true" ma:displayName="Naam-Creatie-Applicatie" ma:description="Benaming van de applicatie waarmee het oorspronkelijke bestand is gemaakt." ma:internalName="NaamCreatieApplicatie">
      <xsd:simpleType>
        <xsd:restriction base="dms:Text">
          <xsd:maxLength value="255"/>
        </xsd:restriction>
      </xsd:simpleType>
    </xsd:element>
    <xsd:element name="Niveau" ma:index="15" nillable="true" ma:displayName="Niveau" ma:default="Bedrijfsvertrouwelijk" ma:description="Aanduiding van niveau van vertrouwelijkheid" ma:format="RadioButtons" ma:internalName="Niveau">
      <xsd:simpleType>
        <xsd:restriction base="dms:Choice">
          <xsd:enumeration value="Bedrijfsvertrouwelijk"/>
          <xsd:enumeration value="Openbaar"/>
          <xsd:enumeration value="Vertrouwelijk"/>
        </xsd:restriction>
      </xsd:simpleType>
    </xsd:element>
    <xsd:element name="Onderwerp" ma:index="16" ma:displayName="Onderwerp" ma:description="Nadere omschrijving van classificatie(code). Bijvoorbeeld: Waterschade" ma:internalName="Onderwerp">
      <xsd:simpleType>
        <xsd:restriction base="dms:Text">
          <xsd:maxLength value="255"/>
        </xsd:restriction>
      </xsd:simpleType>
    </xsd:element>
    <xsd:element name="Tijd" ma:index="17" nillable="true" ma:displayName="Tijd" ma:description="Voorbeeld beleidsjaar, boekjaar of aanmaakdatum" ma:format="DateOnly" ma:internalName="Tijd">
      <xsd:simpleType>
        <xsd:restriction base="dms:DateTime"/>
      </xsd:simpleType>
    </xsd:element>
    <xsd:element name="Trefwoorden" ma:index="18" nillable="true" ma:displayName="Trefwoorden" ma:internalName="Trefwoorden" ma:readOnly="false">
      <xsd:simpleType>
        <xsd:restriction base="dms:Text">
          <xsd:maxLength value="255"/>
        </xsd:restriction>
      </xsd:simpleType>
    </xsd:element>
    <xsd:element name="VernietigenofArchiveren" ma:index="19" nillable="true" ma:displayName="Vernietigen-of-Archiveren" ma:default="Vernietigen" ma:format="Dropdown" ma:internalName="VernietigenofArchiveren">
      <xsd:simpleType>
        <xsd:restriction base="dms:Choice">
          <xsd:enumeration value="Vernietigen"/>
          <xsd:enumeration value="Archiveren"/>
        </xsd:restriction>
      </xsd:simpleType>
    </xsd:element>
    <xsd:element name="VersieCreatieApplicatie" ma:index="20" nillable="true" ma:displayName="Versie-Creatie-Applicatie" ma:description="Nadere aanduiding van de versie van de creatieapplicatie.&#10;" ma:internalName="VersieCreatieApplicatie">
      <xsd:simpleType>
        <xsd:restriction base="dms:Text">
          <xsd:maxLength value="255"/>
        </xsd:restriction>
      </xsd:simpleType>
    </xsd:element>
    <xsd:element name="Vrijetrefwoorden1" ma:index="21" nillable="true" ma:displayName="Vrije-trefwoorden 1" ma:internalName="Vrijetrefwoorden1">
      <xsd:simpleType>
        <xsd:restriction base="dms:Text">
          <xsd:maxLength value="255"/>
        </xsd:restriction>
      </xsd:simpleType>
    </xsd:element>
    <xsd:element name="Vrijetrefwoorden2" ma:index="22" nillable="true" ma:displayName="Vrije-trefwoorden-2" ma:internalName="Vrijetrefwoorden2">
      <xsd:simpleType>
        <xsd:restriction base="dms:Text">
          <xsd:maxLength value="255"/>
        </xsd:restriction>
      </xsd:simpleType>
    </xsd:element>
    <xsd:element name="Vrijetrefwoorden3" ma:index="23" nillable="true" ma:displayName="Vrije-trefwoorden-3" ma:internalName="Vrijetrefwoorden3">
      <xsd:simpleType>
        <xsd:restriction base="dms:Text">
          <xsd:maxLength value="255"/>
        </xsd:restriction>
      </xsd:simpleType>
    </xsd:element>
    <xsd:element name="Vrijetrefwoorden4" ma:index="24" nillable="true" ma:displayName="Vrije-trefwoorden-4" ma:internalName="Vrijetrefwoorden4">
      <xsd:simpleType>
        <xsd:restriction base="dms:Text">
          <xsd:maxLength value="255"/>
        </xsd:restriction>
      </xsd:simpleType>
    </xsd:element>
    <xsd:element name="Vrijetrefwoorden5" ma:index="25" nillable="true" ma:displayName="Vrije-trefwoorden-5" ma:internalName="Vrijetrefwoorden5">
      <xsd:simpleType>
        <xsd:restriction base="dms:Text">
          <xsd:maxLength value="255"/>
        </xsd:restriction>
      </xsd:simpleType>
    </xsd:element>
    <xsd:element name="_dlc_DocId" ma:index="26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2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Versienummer" ma:index="29" nillable="true" ma:displayName="Versienummer" ma:internalName="Versienummer">
      <xsd:simpleType>
        <xsd:restriction base="dms:Text">
          <xsd:maxLength value="255"/>
        </xsd:restriction>
      </xsd:simpleType>
    </xsd:element>
    <xsd:element name="kb1fed7297714dbb8c8a7b7f109c0ad0" ma:index="30" ma:taxonomy="true" ma:internalName="kb1fed7297714dbb8c8a7b7f109c0ad0" ma:taxonomyFieldName="Type_x0020_document" ma:displayName="Type document" ma:default="" ma:fieldId="{4b1fed72-9771-4dbb-8c8a-7b7f109c0ad0}" ma:sspId="7c800735-cf70-4eec-ae5a-4ed9571f3e3d" ma:termSetId="6b7ec9a5-7372-4f83-becc-cbe290c993a1" ma:anchorId="7cc92aa6-1186-4a72-98d4-6e809e8b0385" ma:open="false" ma:isKeyword="false">
      <xsd:complexType>
        <xsd:sequence>
          <xsd:element ref="pc:Terms" minOccurs="0" maxOccurs="1"/>
        </xsd:sequence>
      </xsd:complexType>
    </xsd:element>
    <xsd:element name="TaxCatchAll" ma:index="31" nillable="true" ma:displayName="Taxonomy Catch All Column" ma:hidden="true" ma:list="{9feaecd4-9e33-4d21-aeab-8d060564b209}" ma:internalName="TaxCatchAll" ma:showField="CatchAllData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2" nillable="true" ma:displayName="Taxonomy Catch All Column1" ma:hidden="true" ma:list="{9feaecd4-9e33-4d21-aeab-8d060564b209}" ma:internalName="TaxCatchAllLabel" ma:readOnly="true" ma:showField="CatchAllDataLabel" ma:web="3287e176-9f6b-4b08-a14b-13875bc58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sjabloongewijzigd xmlns="ab766f15-1a6d-42ae-97a2-8854072b29d3">2023-04-06T08:17:12+00:00</Datumsjabloongewijzigd>
    <NaamCreatieApplicatie xmlns="ab766f15-1a6d-42ae-97a2-8854072b29d3" xsi:nil="true"/>
    <Trefwoorden xmlns="ab766f15-1a6d-42ae-97a2-8854072b29d3" xsi:nil="true"/>
    <TaxCatchAll xmlns="ab766f15-1a6d-42ae-97a2-8854072b29d3">
      <Value>28</Value>
    </TaxCatchAll>
    <VersieCreatieApplicatie xmlns="ab766f15-1a6d-42ae-97a2-8854072b29d3" xsi:nil="true"/>
    <kb1fed7297714dbb8c8a7b7f109c0ad0 xmlns="ab766f15-1a6d-42ae-97a2-8854072b29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Overzicht</TermName>
          <TermId xmlns="http://schemas.microsoft.com/office/infopath/2007/PartnerControls">7738c0b1-809b-4602-95da-78cfc7e0511e</TermId>
        </TermInfo>
      </Terms>
    </kb1fed7297714dbb8c8a7b7f109c0ad0>
    <Niveau xmlns="ab766f15-1a6d-42ae-97a2-8854072b29d3">Bedrijfsvertrouwelijk</Niveau>
    <Documentstatus xmlns="ab766f15-1a6d-42ae-97a2-8854072b29d3">Concept</Documentstatus>
    <DatumVersieCreatieapplicatie xmlns="ab766f15-1a6d-42ae-97a2-8854072b29d3">2023-04-06T08:17:12+00:00</DatumVersieCreatieapplicatie>
    <VernietigenofArchiveren xmlns="ab766f15-1a6d-42ae-97a2-8854072b29d3">Vernietigen</VernietigenofArchiveren>
    <Vrijetrefwoorden2 xmlns="ab766f15-1a6d-42ae-97a2-8854072b29d3" xsi:nil="true"/>
    <Vrijetrefwoorden3 xmlns="ab766f15-1a6d-42ae-97a2-8854072b29d3" xsi:nil="true"/>
    <Tijd xmlns="ab766f15-1a6d-42ae-97a2-8854072b29d3" xsi:nil="true"/>
    <Vrijetrefwoorden1 xmlns="ab766f15-1a6d-42ae-97a2-8854072b29d3" xsi:nil="true"/>
    <Versienummer xmlns="ab766f15-1a6d-42ae-97a2-8854072b29d3" xsi:nil="true"/>
    <Dossiernaam xmlns="ab766f15-1a6d-42ae-97a2-8854072b29d3" xsi:nil="true"/>
    <Onderwerp xmlns="ab766f15-1a6d-42ae-97a2-8854072b29d3">SKP</Onderwerp>
    <FysiekeLocatie xmlns="ab766f15-1a6d-42ae-97a2-8854072b29d3" xsi:nil="true"/>
    <Vrijetrefwoorden4 xmlns="ab766f15-1a6d-42ae-97a2-8854072b29d3" xsi:nil="true"/>
    <Actor xmlns="ab766f15-1a6d-42ae-97a2-8854072b29d3" xsi:nil="true"/>
    <Vrijetrefwoorden5 xmlns="ab766f15-1a6d-42ae-97a2-8854072b29d3" xsi:nil="true"/>
    <_dlc_DocId xmlns="ab766f15-1a6d-42ae-97a2-8854072b29d3">HUTUZ6SJ37VZ-2139231905-18357</_dlc_DocId>
    <_dlc_DocIdUrl xmlns="ab766f15-1a6d-42ae-97a2-8854072b29d3">
      <Url>https://bij12kantoor.sharepoint.com/sites/natuurbeheer/_layouts/15/DocIdRedir.aspx?ID=HUTUZ6SJ37VZ-2139231905-18357</Url>
      <Description>HUTUZ6SJ37VZ-2139231905-18357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7c800735-cf70-4eec-ae5a-4ed9571f3e3d" ContentTypeId="0x010100E4B7C484098CA44A9D4B316AEEFAC543" PreviousValue="false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441F0B1-E9D7-440C-87F0-11C0BC4CC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66f15-1a6d-42ae-97a2-8854072b2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A66827-D923-40F4-B45A-72064405FCF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b766f15-1a6d-42ae-97a2-8854072b29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CCE022-6962-4E40-8376-2AC381462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6A7281-37FD-4F46-8F1C-F80801AC409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C0C11DB-0AE7-4FA1-B9EC-AADAC585ECF1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409FDE04-D03F-4C92-96BD-152D9EC3EAF5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Subsidietarieven beheerjaar2025</vt:lpstr>
      <vt:lpstr>qryExcel_Normkosten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Naomi Reitsma</dc:creator>
  <cp:keywords/>
  <dc:description/>
  <cp:lastModifiedBy>Joop Mesman</cp:lastModifiedBy>
  <cp:revision/>
  <dcterms:created xsi:type="dcterms:W3CDTF">2023-04-04T08:27:49Z</dcterms:created>
  <dcterms:modified xsi:type="dcterms:W3CDTF">2024-08-19T08:29:02Z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0x010100E4B7C484098CA44A9D4B316AEEFAC54300925680DE947B344690710C7F74853627</vt:lpwstr>
  </property>
  <property fmtid="{D5CDD505-2E9C-101B-9397-08002B2CF9AE}" pid="3" name="_dlc_DocIdItemGuid">
    <vt:lpwstr>bd8421fa-8acb-4aab-8bb9-83147597937f</vt:lpwstr>
  </property>
  <property fmtid="{D5CDD505-2E9C-101B-9397-08002B2CF9AE}" pid="4" name="Type document">
    <vt:lpwstr>28;#Overzicht|7738c0b1-809b-4602-95da-78cfc7e0511e</vt:lpwstr>
  </property>
  <property fmtid="{D5CDD505-2E9C-101B-9397-08002B2CF9AE}" pid="5" name="MediaServiceImageTags">
    <vt:lpwstr/>
  </property>
  <property fmtid="{D5CDD505-2E9C-101B-9397-08002B2CF9AE}" pid="6" name="m220e4a1e72f47f5ac5c877d71d3dca3">
    <vt:lpwstr/>
  </property>
  <property fmtid="{D5CDD505-2E9C-101B-9397-08002B2CF9AE}" pid="7" name="Delen_x0020_met">
    <vt:lpwstr/>
  </property>
  <property fmtid="{D5CDD505-2E9C-101B-9397-08002B2CF9AE}" pid="8" name="lcf76f155ced4ddcb4097134ff3c332f">
    <vt:lpwstr/>
  </property>
  <property fmtid="{D5CDD505-2E9C-101B-9397-08002B2CF9AE}" pid="9" name="Delen met">
    <vt:lpwstr/>
  </property>
</Properties>
</file>